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9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<sst xmlns="http://schemas.openxmlformats.org/spreadsheetml/2006/main" count="233" uniqueCount="105">
  <si>
    <t>Наименование мероприятий</t>
  </si>
  <si>
    <t>Социально-экономический эффект</t>
  </si>
  <si>
    <t>ВСЕГО</t>
  </si>
  <si>
    <t>местный бюджет</t>
  </si>
  <si>
    <t>собственные средства</t>
  </si>
  <si>
    <t>Промышленность</t>
  </si>
  <si>
    <t>Создание и дальнейшее развитие кооператива по заготовке мяса (с.Перехляй)</t>
  </si>
  <si>
    <t>Создание 4 рабочих мест </t>
  </si>
  <si>
    <t xml:space="preserve">Разработка песчаных карьеров </t>
  </si>
  <si>
    <t>Создание нового производства, создание 28 равбочих мест, рост налоговых поступлений.</t>
  </si>
  <si>
    <t>Открытие цеха по производству полуфабрикатов. Создание 10 новых рабочих мест</t>
  </si>
  <si>
    <t>Снабжение жителей Кузбасса экологически чистой водой. Создание 49 рабочих мест. Создание производства мощность 11,4 млн. л воды в год.</t>
  </si>
  <si>
    <t>Розничная торговля, общественное питание</t>
  </si>
  <si>
    <t xml:space="preserve">Строительство торгового комплекса п.Крапивинский </t>
  </si>
  <si>
    <t>Создание 20 рабочих мест, повышение налогооблагаемой базы, улучшение культуры обслуживания </t>
  </si>
  <si>
    <t>Реконструкция ТЦ «Рассвет» п.Зеленогорский</t>
  </si>
  <si>
    <t>- внутренний капитальный ремонт</t>
  </si>
  <si>
    <t>0,5</t>
  </si>
  <si>
    <t>ремонт кровли</t>
  </si>
  <si>
    <t>- ремонт пожарно-охранной сигнализации</t>
  </si>
  <si>
    <t>- ремонт отопительной системы</t>
  </si>
  <si>
    <t>Бытовое обслуживание</t>
  </si>
  <si>
    <t>Создание дополнительных 2 рабочих мест, увеличение налоговых платежей</t>
  </si>
  <si>
    <t>Спорт, туризм</t>
  </si>
  <si>
    <t xml:space="preserve">Позволит организовать активный отдых населения в зимний период. </t>
  </si>
  <si>
    <t>Организация зоны отдыха на р.Томь</t>
  </si>
  <si>
    <t>Поддержка предпринимательства</t>
  </si>
  <si>
    <t xml:space="preserve">Финансовая поддержка малого и среднего предпринимательства </t>
  </si>
  <si>
    <t>субсидии</t>
  </si>
  <si>
    <t xml:space="preserve"> всего</t>
  </si>
  <si>
    <t>Спортивно-оздоровительный центр "Ария" ИП Жилинская</t>
  </si>
  <si>
    <t>Создание дополнительных 6 рабочих мест, увеличение налоговых платежей</t>
  </si>
  <si>
    <t>Реконструкция павильон "Чарка" ИП Шульга Г.К. п. Крапивинский</t>
  </si>
  <si>
    <t>Торговый центр "Мега" реконструкция</t>
  </si>
  <si>
    <t xml:space="preserve">Турристический бизнес ИП Суманеева </t>
  </si>
  <si>
    <t>ЖКХ</t>
  </si>
  <si>
    <t xml:space="preserve"> Строительство пункта тех. Обслуживания п. Крапивинский ИП Узбеков В.Г.</t>
  </si>
  <si>
    <t>Магазин п. Крапивинский хоз.товары</t>
  </si>
  <si>
    <t>Создание дополнительных 4 рабочих мест, увеличение налоговых платежей</t>
  </si>
  <si>
    <t>увеличение налоговых платежей</t>
  </si>
  <si>
    <t>Создание дополнительных 5 рабочих мест, увеличение налоговых платежей</t>
  </si>
  <si>
    <t>Создание дополнительных 3 рабочих мест, увеличение налоговых платежей</t>
  </si>
  <si>
    <t>Улучшение качества обслуживания</t>
  </si>
  <si>
    <t>Создание дополнительных 15 рабочих мест, увеличение налоговых платежей</t>
  </si>
  <si>
    <t>Создание дополнительных 5 рабочих мест, увеличение налоговых платежей, увеличение тоговых площадей</t>
  </si>
  <si>
    <t>Создание дополнительных 1рабочих места, увеличение налоговых платежей</t>
  </si>
  <si>
    <t xml:space="preserve">План развития сферы малого и среднего  предпринимательства Крапивинского района                 </t>
  </si>
  <si>
    <t>Строительство и открытие цеха по производству полуфабрикатов ИП Ельцова</t>
  </si>
  <si>
    <t>Ремонт сложнобытовой техники Зеленогорский ИП Плоцкий М.Н.</t>
  </si>
  <si>
    <t>Магазин "Саша" ООО "Мененжер"</t>
  </si>
  <si>
    <t>Ремонт магазина "Саша" (замена кровли, сайдинга, окон и др.работы)</t>
  </si>
  <si>
    <t xml:space="preserve">улучшение качества обслуживания населения </t>
  </si>
  <si>
    <t>ремонт коридора, освещения, водоснабжения</t>
  </si>
  <si>
    <t>Выполнение работ по благоустройству</t>
  </si>
  <si>
    <t>Реконструкцмя магазина п. Крапивинский ИП Сызранов А.В.</t>
  </si>
  <si>
    <t xml:space="preserve">Строительство магазина п. Зеленогорский ИП Сызранов </t>
  </si>
  <si>
    <t>Строительство магазина смешанных товаров п. Крапивинский, ул.Имнская,28 Литягина Е.Т.</t>
  </si>
  <si>
    <t>Строительство магазина смешанных товаров п. Крапивинский, ИП Суманеева</t>
  </si>
  <si>
    <t>Создание нового производства, создание 8 равбочих мест, рост налоговых поступлений.</t>
  </si>
  <si>
    <t>ООО "ВЕММА" Рапсовый завод</t>
  </si>
  <si>
    <t xml:space="preserve">  на 2011-2013 годы</t>
  </si>
  <si>
    <t>Строительство магазина смешанных товаров п. Крапивинский, ул.Парковая ИП Андриенко</t>
  </si>
  <si>
    <t>Строительство придорожного кафе на въезде в п. Крапивинский ИП Пузенко Е.М.</t>
  </si>
  <si>
    <t>Создание дополнительных 8 рабочих мест, увеличение налоговых платежей</t>
  </si>
  <si>
    <t xml:space="preserve">  Пункт тех. обслуживания п. Зеленогорский </t>
  </si>
  <si>
    <t>Пилорама ИП Верт А.В.</t>
  </si>
  <si>
    <t xml:space="preserve">Пилорама с. Березовка ИП Кунцевич </t>
  </si>
  <si>
    <t>Строительство помещения под пилораму п.Крапивинский ИП Михайлов А.В.</t>
  </si>
  <si>
    <t>Производство пихтового масла ИП Гуляев  Е.В.</t>
  </si>
  <si>
    <t>субсидии ЦЗН</t>
  </si>
  <si>
    <t xml:space="preserve">ООО "Березовоярские минеральные воды" Устройство скважины </t>
  </si>
  <si>
    <t xml:space="preserve">ПО "Крапивинский"с.Максимово  с. Березовка -замена кровли </t>
  </si>
  <si>
    <t xml:space="preserve">Салон красоты ИП Сушкова приобретение оборудования </t>
  </si>
  <si>
    <t>Создание 2 рабочих мест </t>
  </si>
  <si>
    <t>Пекарня с. Борисово ИП Антонова приобретение оборудования</t>
  </si>
  <si>
    <t>Кондитерский цех ИП Маслакова приобретение оборудования</t>
  </si>
  <si>
    <t xml:space="preserve">Реконструкция фасадов и замена вывесок, приобретение спецавтотранспорта </t>
  </si>
  <si>
    <t>Создание дополнительных 2  рабочих мест ежегодно, увеличение налоговых платежей</t>
  </si>
  <si>
    <t>Создание дополнительных 2 рабочих места, увеличение налоговых платежей</t>
  </si>
  <si>
    <t xml:space="preserve">Развитие инфраструктуры горнолыжной трассы в п.Зеленогорский </t>
  </si>
  <si>
    <t xml:space="preserve">Позволит организовать активный отдых, создать 4 рабочих места </t>
  </si>
  <si>
    <t>Создание 2 рабочих мест, обеспечение хлебом жителей с. Борисово </t>
  </si>
  <si>
    <t>Производство шлакоблочного кирпича, издели из бетона ИП Иванов</t>
  </si>
  <si>
    <t>Кузнечное дело приобретение оборудования ИП Лесько</t>
  </si>
  <si>
    <t>Создание дополнительных 4рабочих мест, увеличение налоговых платежей</t>
  </si>
  <si>
    <t>Производство тротуарной плитки приобретение оборудования ИП Уфимцев Р.В. п. Каменный</t>
  </si>
  <si>
    <t>Производство и переработка сельскохозяйственной продукции</t>
  </si>
  <si>
    <t>Разведение овец приобретение оборудования с. Сарапки ИП Покачайло</t>
  </si>
  <si>
    <t>Производство овощей, мяса приобретение оборудования с. Банново ИП Гулевский</t>
  </si>
  <si>
    <t>Производство мяса и мясопродуктов приобретение маточного поголовья и строительство помещений ИП Чанов А.</t>
  </si>
  <si>
    <t xml:space="preserve"> Бытовое обслуживание п. Крапивинский ИП Нестеренко</t>
  </si>
  <si>
    <t xml:space="preserve"> Швейная мастерская "Наира"  Приобретение оборудования ИП Дубровная</t>
  </si>
  <si>
    <t xml:space="preserve"> Пошив одежды и изделий домашнего интерьера п. Крапивинский Приобретение оборудования ИП Экова</t>
  </si>
  <si>
    <t xml:space="preserve"> Салон- ателье приобретение оборудования ИП Шукулина</t>
  </si>
  <si>
    <t xml:space="preserve"> Производство трикотажных изделий приобретение оборудования п. Крапивинский ИП Романюк</t>
  </si>
  <si>
    <t xml:space="preserve">Столярная мастерская п. Каменный ИП Сигитов И.П. </t>
  </si>
  <si>
    <t xml:space="preserve"> Цех по изготовлению  столярных изделий с. Банново ИП Антоненко</t>
  </si>
  <si>
    <t>Производство и ремонт мебели п. Зеленогорский ИП Хохлов</t>
  </si>
  <si>
    <t>Производство мебели п. Крапивинский ИП Вальвач</t>
  </si>
  <si>
    <t xml:space="preserve"> Открытие парикмахерской с. Каменка ИП Трубникова </t>
  </si>
  <si>
    <t>Строительство кафе в с. Шевели Неверов В.А.</t>
  </si>
  <si>
    <t xml:space="preserve">Приложение №2 к программе </t>
  </si>
  <si>
    <t>ПО "Центр" расширение цеха объекта общественного питания п. Крапивинский</t>
  </si>
  <si>
    <t>Магазин п. Крапивинский ИП Петраш Благоустройство</t>
  </si>
  <si>
    <t>Строительство насосно-фильтровальной станции в п. Крапивиснкий ООО "ВКУ"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</si>
</sst>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1">
    <font>
      <sz val="10"/>
      <name val="Arial Cyr"/>
      <family val="0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9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1" fillId="0" borderId="5" xfId="0" applyFont="1" applyFill="1" applyBorder="1" applyAlignment="1">
      <alignment vertical="top" wrapText="1"/>
    </xf>
    <xf numFmtId="0" fontId="0" fillId="0" borderId="4" xfId="0" applyBorder="1" applyAlignment="1">
      <alignment/>
    </xf>
    <xf numFmtId="0" fontId="7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right" vertical="top" wrapText="1"/>
    </xf>
    <xf numFmtId="0" fontId="14" fillId="0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top" wrapText="1"/>
    </xf>
    <xf numFmtId="168" fontId="14" fillId="2" borderId="7" xfId="0" applyNumberFormat="1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15" fillId="0" borderId="5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0" fontId="12" fillId="0" borderId="14" xfId="0" applyFont="1" applyFill="1" applyBorder="1" applyAlignment="1">
      <alignment horizontal="center" vertical="top" wrapText="1"/>
    </xf>
    <xf numFmtId="168" fontId="1" fillId="0" borderId="7" xfId="0" applyNumberFormat="1" applyFont="1" applyFill="1" applyBorder="1" applyAlignment="1">
      <alignment horizontal="center" vertical="top" wrapText="1"/>
    </xf>
    <xf numFmtId="168" fontId="12" fillId="0" borderId="4" xfId="0" applyNumberFormat="1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7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6" fillId="0" borderId="4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8" fontId="20" fillId="0" borderId="5" xfId="0" applyNumberFormat="1" applyFont="1" applyFill="1" applyBorder="1" applyAlignment="1">
      <alignment horizontal="center" vertical="top" wrapText="1"/>
    </xf>
    <xf numFmtId="168" fontId="20" fillId="0" borderId="4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0"/>
  <sheetViews>
    <sheetView tabSelected="1" workbookViewId="0" topLeftCell="A171">
      <selection activeCell="B34" sqref="B34"/>
    </sheetView>
  </sheetViews>
  <sheetFormatPr defaultColWidth="9.00390625" defaultRowHeight="12.75"/>
  <cols>
    <col min="1" max="1" width="0.12890625" style="0" customWidth="1"/>
    <col min="2" max="2" width="28.875" style="0" customWidth="1"/>
    <col min="3" max="3" width="10.00390625" style="0" customWidth="1"/>
    <col min="4" max="6" width="9.25390625" style="0" customWidth="1"/>
    <col min="7" max="7" width="28.875" style="0" customWidth="1"/>
  </cols>
  <sheetData>
    <row r="1" ht="3" customHeight="1"/>
    <row r="2" ht="18.75" customHeight="1" thickBot="1">
      <c r="G2" s="1" t="s">
        <v>101</v>
      </c>
    </row>
    <row r="3" spans="2:7" ht="43.5" customHeight="1">
      <c r="B3" s="78" t="s">
        <v>46</v>
      </c>
      <c r="C3" s="79"/>
      <c r="D3" s="79"/>
      <c r="E3" s="79"/>
      <c r="F3" s="79"/>
      <c r="G3" s="80"/>
    </row>
    <row r="4" spans="2:7" ht="21" thickBot="1">
      <c r="B4" s="81" t="s">
        <v>60</v>
      </c>
      <c r="C4" s="82"/>
      <c r="D4" s="82"/>
      <c r="E4" s="82"/>
      <c r="F4" s="82"/>
      <c r="G4" s="83"/>
    </row>
    <row r="5" spans="2:7" ht="13.5" thickBot="1">
      <c r="B5" s="88" t="s">
        <v>0</v>
      </c>
      <c r="C5" s="93"/>
      <c r="D5" s="94"/>
      <c r="E5" s="94"/>
      <c r="F5" s="94"/>
      <c r="G5" s="95"/>
    </row>
    <row r="6" spans="2:7" ht="12.75">
      <c r="B6" s="89"/>
      <c r="C6" s="84">
        <v>2011</v>
      </c>
      <c r="D6" s="86">
        <v>2012</v>
      </c>
      <c r="E6" s="103">
        <v>2013</v>
      </c>
      <c r="F6" s="101" t="s">
        <v>29</v>
      </c>
      <c r="G6" s="98" t="s">
        <v>1</v>
      </c>
    </row>
    <row r="7" spans="2:7" ht="9.75" customHeight="1" thickBot="1">
      <c r="B7" s="90"/>
      <c r="C7" s="85"/>
      <c r="D7" s="87"/>
      <c r="E7" s="104"/>
      <c r="F7" s="102"/>
      <c r="G7" s="99"/>
    </row>
    <row r="8" spans="2:7" ht="21" thickBot="1">
      <c r="B8" s="36" t="s">
        <v>2</v>
      </c>
      <c r="C8" s="61">
        <f>C12+C58+C83+C126+C159+C172+C178</f>
        <v>28.099999999999998</v>
      </c>
      <c r="D8" s="61">
        <f>D12+D58+D83+D126+D159+D172+D178</f>
        <v>25.6</v>
      </c>
      <c r="E8" s="61">
        <f>E12+E58+E83+E126+E159+E172+E178</f>
        <v>23.599999999999998</v>
      </c>
      <c r="F8" s="61">
        <f>F12+F58+F83+F126+F159+F172+F178</f>
        <v>76.3</v>
      </c>
      <c r="G8" s="70"/>
    </row>
    <row r="9" spans="2:7" ht="13.5">
      <c r="B9" s="21" t="s">
        <v>3</v>
      </c>
      <c r="C9" s="105">
        <f>C178+C173</f>
        <v>0.8</v>
      </c>
      <c r="D9" s="105">
        <v>0.8</v>
      </c>
      <c r="E9" s="105">
        <v>0.8</v>
      </c>
      <c r="F9" s="105">
        <f>C9+D9+E9</f>
        <v>2.4000000000000004</v>
      </c>
      <c r="G9" s="64"/>
    </row>
    <row r="10" spans="2:7" ht="18" customHeight="1">
      <c r="B10" s="11" t="s">
        <v>4</v>
      </c>
      <c r="C10" s="106">
        <f>C14+C60+C85+C128+C161+C174</f>
        <v>27.299999999999997</v>
      </c>
      <c r="D10" s="106">
        <f>D14+D60+D85+D128+D161+D174</f>
        <v>24.8</v>
      </c>
      <c r="E10" s="106">
        <f>E14+E60+E85+E128+E161+E174</f>
        <v>22.799999999999997</v>
      </c>
      <c r="F10" s="106">
        <f>F14+F60+F85+F128+F161+F174</f>
        <v>73.89999999999999</v>
      </c>
      <c r="G10" s="29"/>
    </row>
    <row r="11" spans="2:7" ht="1.5" customHeight="1" thickBot="1">
      <c r="B11" s="38" t="s">
        <v>69</v>
      </c>
      <c r="C11" s="40"/>
      <c r="D11" s="40"/>
      <c r="E11" s="40"/>
      <c r="F11" s="43"/>
      <c r="G11" s="44"/>
    </row>
    <row r="12" spans="2:7" ht="16.5" customHeight="1" thickBot="1">
      <c r="B12" s="39" t="s">
        <v>5</v>
      </c>
      <c r="C12" s="41">
        <f>C16+C21+C25+C34+C37+C40+C43+C46+C49+C52+C55+C31+C34</f>
        <v>5</v>
      </c>
      <c r="D12" s="42">
        <f>D16+D21+D25+D34+D37+D40+D43+D46+D49+D52+D55</f>
        <v>2.5</v>
      </c>
      <c r="E12" s="42">
        <f>E16+E21+E25+E34+E37+E40+E43+E46+E49+E52+E55</f>
        <v>3.1</v>
      </c>
      <c r="F12" s="41">
        <f>F16+F21+F25+F34+F37+F40+F43+F46+F49+F52+F55+F31+F34</f>
        <v>10.6</v>
      </c>
      <c r="G12" s="39"/>
    </row>
    <row r="13" spans="2:7" ht="12.75">
      <c r="B13" s="21" t="s">
        <v>3</v>
      </c>
      <c r="C13" s="37">
        <f>+C29+C32</f>
        <v>0</v>
      </c>
      <c r="D13" s="37">
        <f>+D29+D32</f>
        <v>0</v>
      </c>
      <c r="E13" s="37">
        <f>+E29+E32</f>
        <v>0</v>
      </c>
      <c r="F13" s="37">
        <f>+F29+F32</f>
        <v>0</v>
      </c>
      <c r="G13" s="45"/>
    </row>
    <row r="14" spans="2:7" ht="12.75">
      <c r="B14" s="11" t="s">
        <v>4</v>
      </c>
      <c r="C14" s="62">
        <f>C17+C23+C27+C30+C33+C36+C39+C42+C45+C48+C51+C54+C57</f>
        <v>5</v>
      </c>
      <c r="D14" s="12">
        <f>D17+D23+D27+D36+D39+D42+D45+D48+D51+D54+D57+D30+D33</f>
        <v>2.5</v>
      </c>
      <c r="E14" s="12">
        <f>E17+E23+E27+E36+E39+E42+E45+E48+E51+E54+E57+E30+E33</f>
        <v>3.1</v>
      </c>
      <c r="F14" s="62">
        <f>F17+F23+F27+F30+F33+F36+F39+F42+F45+F48+F51+F54+F57</f>
        <v>10.6</v>
      </c>
      <c r="G14" s="35"/>
    </row>
    <row r="15" spans="2:7" ht="0.75" customHeight="1">
      <c r="B15" s="11" t="s">
        <v>69</v>
      </c>
      <c r="C15" s="33"/>
      <c r="D15" s="12"/>
      <c r="E15" s="12"/>
      <c r="F15" s="34"/>
      <c r="G15" s="35"/>
    </row>
    <row r="16" spans="2:7" ht="34.5" customHeight="1">
      <c r="B16" s="31" t="s">
        <v>8</v>
      </c>
      <c r="C16" s="14">
        <f>C17</f>
        <v>1</v>
      </c>
      <c r="D16" s="14">
        <f>D17</f>
        <v>1</v>
      </c>
      <c r="E16" s="14">
        <f>E17</f>
        <v>1</v>
      </c>
      <c r="F16" s="14">
        <f>F17</f>
        <v>3</v>
      </c>
      <c r="G16" s="29" t="s">
        <v>58</v>
      </c>
    </row>
    <row r="17" spans="2:7" ht="12.75" customHeight="1">
      <c r="B17" s="11" t="s">
        <v>4</v>
      </c>
      <c r="C17" s="12">
        <v>1</v>
      </c>
      <c r="D17" s="12">
        <v>1</v>
      </c>
      <c r="E17" s="12">
        <v>1</v>
      </c>
      <c r="F17" s="12">
        <f>C17+D17+E17</f>
        <v>3</v>
      </c>
      <c r="G17" s="29"/>
    </row>
    <row r="18" spans="2:7" ht="0.75" customHeight="1" hidden="1" thickBot="1">
      <c r="B18" s="31" t="s">
        <v>47</v>
      </c>
      <c r="C18" s="14"/>
      <c r="D18" s="14"/>
      <c r="E18" s="14"/>
      <c r="F18" s="34">
        <f>C18+D18+E18</f>
        <v>0</v>
      </c>
      <c r="G18" s="29" t="s">
        <v>10</v>
      </c>
    </row>
    <row r="19" spans="2:7" ht="15.75" hidden="1">
      <c r="B19" s="11" t="s">
        <v>4</v>
      </c>
      <c r="C19" s="12"/>
      <c r="D19" s="12"/>
      <c r="E19" s="12"/>
      <c r="F19" s="34">
        <f>C19+D19+E19</f>
        <v>0</v>
      </c>
      <c r="G19" s="32"/>
    </row>
    <row r="20" spans="2:7" ht="15.75" hidden="1">
      <c r="B20" s="11" t="s">
        <v>3</v>
      </c>
      <c r="C20" s="12"/>
      <c r="D20" s="12"/>
      <c r="E20" s="12"/>
      <c r="F20" s="34">
        <f>C20+D20+E20</f>
        <v>0</v>
      </c>
      <c r="G20" s="32"/>
    </row>
    <row r="21" spans="2:7" ht="55.5" customHeight="1">
      <c r="B21" s="31" t="s">
        <v>70</v>
      </c>
      <c r="C21" s="12"/>
      <c r="D21" s="14"/>
      <c r="E21" s="14">
        <f>E23</f>
        <v>2</v>
      </c>
      <c r="F21" s="14">
        <f>F23</f>
        <v>2</v>
      </c>
      <c r="G21" s="29" t="s">
        <v>11</v>
      </c>
    </row>
    <row r="22" spans="2:7" ht="0.75" customHeight="1">
      <c r="B22" s="11" t="s">
        <v>3</v>
      </c>
      <c r="C22" s="14"/>
      <c r="D22" s="12"/>
      <c r="E22" s="12"/>
      <c r="F22" s="12"/>
      <c r="G22" s="29"/>
    </row>
    <row r="23" spans="2:7" ht="12.75">
      <c r="B23" s="11" t="s">
        <v>4</v>
      </c>
      <c r="C23" s="12"/>
      <c r="D23" s="12"/>
      <c r="E23" s="12">
        <v>2</v>
      </c>
      <c r="F23" s="12">
        <v>2</v>
      </c>
      <c r="G23" s="29"/>
    </row>
    <row r="24" spans="2:7" ht="0.75" customHeight="1">
      <c r="B24" s="11" t="s">
        <v>4</v>
      </c>
      <c r="C24" s="12"/>
      <c r="D24" s="12"/>
      <c r="E24" s="12"/>
      <c r="F24" s="34">
        <f>C24+D24+E24</f>
        <v>0</v>
      </c>
      <c r="G24" s="29"/>
    </row>
    <row r="25" spans="2:7" ht="27.75" customHeight="1">
      <c r="B25" s="23" t="s">
        <v>95</v>
      </c>
      <c r="C25" s="14">
        <f>C26+C27</f>
        <v>0.3</v>
      </c>
      <c r="D25" s="14">
        <f>D26+D27</f>
        <v>0</v>
      </c>
      <c r="E25" s="14">
        <f>E26+E27</f>
        <v>0</v>
      </c>
      <c r="F25" s="14">
        <f>F26+F27</f>
        <v>0.3</v>
      </c>
      <c r="G25" s="29" t="s">
        <v>22</v>
      </c>
    </row>
    <row r="26" spans="2:7" ht="0.75" customHeight="1">
      <c r="B26" s="11" t="s">
        <v>3</v>
      </c>
      <c r="C26" s="12"/>
      <c r="D26" s="12"/>
      <c r="E26" s="12"/>
      <c r="F26" s="34">
        <f>C26+D26+E26</f>
        <v>0</v>
      </c>
      <c r="G26" s="29"/>
    </row>
    <row r="27" spans="2:7" ht="13.5" customHeight="1">
      <c r="B27" s="11" t="s">
        <v>4</v>
      </c>
      <c r="C27" s="12">
        <v>0.3</v>
      </c>
      <c r="D27" s="12"/>
      <c r="E27" s="12"/>
      <c r="F27" s="14">
        <f>C27+D27+E27</f>
        <v>0.3</v>
      </c>
      <c r="G27" s="29"/>
    </row>
    <row r="28" spans="2:7" ht="26.25" customHeight="1">
      <c r="B28" s="23" t="s">
        <v>97</v>
      </c>
      <c r="C28" s="14">
        <f>C29+C30</f>
        <v>0.2</v>
      </c>
      <c r="D28" s="14">
        <f>D29+D30</f>
        <v>0</v>
      </c>
      <c r="E28" s="14">
        <f>E29+E30</f>
        <v>0</v>
      </c>
      <c r="F28" s="14">
        <f>F29+F30</f>
        <v>0.2</v>
      </c>
      <c r="G28" s="29" t="s">
        <v>41</v>
      </c>
    </row>
    <row r="29" spans="2:7" ht="13.5" customHeight="1">
      <c r="B29" s="11" t="s">
        <v>3</v>
      </c>
      <c r="C29" s="12"/>
      <c r="D29" s="12"/>
      <c r="E29" s="12"/>
      <c r="F29" s="34">
        <f>C29+D29+E29</f>
        <v>0</v>
      </c>
      <c r="G29" s="29"/>
    </row>
    <row r="30" spans="2:7" ht="13.5" customHeight="1">
      <c r="B30" s="11" t="s">
        <v>4</v>
      </c>
      <c r="C30" s="12">
        <v>0.2</v>
      </c>
      <c r="D30" s="12"/>
      <c r="E30" s="12"/>
      <c r="F30" s="14">
        <f>C30+D30+E30</f>
        <v>0.2</v>
      </c>
      <c r="G30" s="29"/>
    </row>
    <row r="31" spans="2:7" ht="27" customHeight="1">
      <c r="B31" s="23" t="s">
        <v>98</v>
      </c>
      <c r="C31" s="14">
        <f>C32+C33</f>
        <v>0.1</v>
      </c>
      <c r="D31" s="14">
        <f>D32+D33</f>
        <v>0</v>
      </c>
      <c r="E31" s="14">
        <f>E32+E33</f>
        <v>0</v>
      </c>
      <c r="F31" s="14">
        <f>F32+F33</f>
        <v>0.1</v>
      </c>
      <c r="G31" s="29" t="s">
        <v>22</v>
      </c>
    </row>
    <row r="32" spans="2:7" ht="1.5" customHeight="1" hidden="1">
      <c r="B32" s="11" t="s">
        <v>3</v>
      </c>
      <c r="C32" s="12"/>
      <c r="D32" s="12"/>
      <c r="E32" s="12"/>
      <c r="F32" s="34">
        <f>C32+D32+E32</f>
        <v>0</v>
      </c>
      <c r="G32" s="29"/>
    </row>
    <row r="33" spans="2:7" ht="13.5" customHeight="1">
      <c r="B33" s="11" t="s">
        <v>4</v>
      </c>
      <c r="C33" s="12">
        <v>0.1</v>
      </c>
      <c r="D33" s="12"/>
      <c r="E33" s="12"/>
      <c r="F33" s="14">
        <f>C33+D33+E33</f>
        <v>0.1</v>
      </c>
      <c r="G33" s="29"/>
    </row>
    <row r="34" spans="2:7" ht="25.5" customHeight="1">
      <c r="B34" s="23" t="s">
        <v>96</v>
      </c>
      <c r="C34" s="14">
        <f>C35+C36</f>
        <v>0.2</v>
      </c>
      <c r="D34" s="14">
        <f>D35+D36</f>
        <v>0</v>
      </c>
      <c r="E34" s="14">
        <f>E35+E36</f>
        <v>0</v>
      </c>
      <c r="F34" s="14">
        <f>F35+F36</f>
        <v>0.2</v>
      </c>
      <c r="G34" s="29" t="s">
        <v>41</v>
      </c>
    </row>
    <row r="35" spans="2:7" ht="12.75">
      <c r="B35" s="11" t="s">
        <v>3</v>
      </c>
      <c r="C35" s="12"/>
      <c r="D35" s="12"/>
      <c r="E35" s="12"/>
      <c r="F35" s="14">
        <f>C35+D35+E35</f>
        <v>0</v>
      </c>
      <c r="G35" s="29"/>
    </row>
    <row r="36" spans="2:7" ht="12.75">
      <c r="B36" s="11" t="s">
        <v>4</v>
      </c>
      <c r="C36" s="12">
        <v>0.2</v>
      </c>
      <c r="D36" s="12"/>
      <c r="E36" s="12"/>
      <c r="F36" s="14">
        <f>C36+D36+E36</f>
        <v>0.2</v>
      </c>
      <c r="G36" s="29"/>
    </row>
    <row r="37" spans="2:7" ht="23.25" customHeight="1">
      <c r="B37" s="23" t="s">
        <v>65</v>
      </c>
      <c r="C37" s="14">
        <f>C38+C39</f>
        <v>0.3</v>
      </c>
      <c r="D37" s="14">
        <f>D38+D39</f>
        <v>0</v>
      </c>
      <c r="E37" s="14">
        <f>E38+E39</f>
        <v>0</v>
      </c>
      <c r="F37" s="14">
        <f>F38+F39</f>
        <v>0.3</v>
      </c>
      <c r="G37" s="29" t="s">
        <v>22</v>
      </c>
    </row>
    <row r="38" spans="2:7" ht="12.75" hidden="1">
      <c r="B38" s="11" t="s">
        <v>3</v>
      </c>
      <c r="C38" s="12"/>
      <c r="D38" s="12"/>
      <c r="E38" s="12"/>
      <c r="F38" s="14">
        <f>C38+D38+E38</f>
        <v>0</v>
      </c>
      <c r="G38" s="29"/>
    </row>
    <row r="39" spans="2:7" ht="12.75">
      <c r="B39" s="11" t="s">
        <v>4</v>
      </c>
      <c r="C39" s="12">
        <v>0.3</v>
      </c>
      <c r="D39" s="12"/>
      <c r="E39" s="12"/>
      <c r="F39" s="14">
        <f>C39+D39+E39</f>
        <v>0.3</v>
      </c>
      <c r="G39" s="29"/>
    </row>
    <row r="40" spans="2:7" ht="24" customHeight="1">
      <c r="B40" s="23" t="s">
        <v>66</v>
      </c>
      <c r="C40" s="14">
        <f>C41+C42</f>
        <v>1</v>
      </c>
      <c r="D40" s="14">
        <f>D41+D42</f>
        <v>0.2</v>
      </c>
      <c r="E40" s="14">
        <f>E41+E42</f>
        <v>0.1</v>
      </c>
      <c r="F40" s="14">
        <f>F41+F42</f>
        <v>1.3</v>
      </c>
      <c r="G40" s="29" t="s">
        <v>22</v>
      </c>
    </row>
    <row r="41" spans="2:7" ht="12.75" hidden="1">
      <c r="B41" s="11" t="s">
        <v>3</v>
      </c>
      <c r="C41" s="12"/>
      <c r="D41" s="12"/>
      <c r="E41" s="12"/>
      <c r="F41" s="14">
        <f>C41+D41+E41</f>
        <v>0</v>
      </c>
      <c r="G41" s="29"/>
    </row>
    <row r="42" spans="2:7" ht="12.75" customHeight="1">
      <c r="B42" s="11" t="s">
        <v>4</v>
      </c>
      <c r="C42" s="12">
        <v>1</v>
      </c>
      <c r="D42" s="12">
        <v>0.2</v>
      </c>
      <c r="E42" s="12">
        <v>0.1</v>
      </c>
      <c r="F42" s="14">
        <f>C42+D42+E42</f>
        <v>1.3</v>
      </c>
      <c r="G42" s="29"/>
    </row>
    <row r="43" spans="2:8" ht="36">
      <c r="B43" s="23" t="s">
        <v>67</v>
      </c>
      <c r="C43" s="14">
        <f>C44+C45</f>
        <v>0.5</v>
      </c>
      <c r="D43" s="14">
        <f>D44+D45</f>
        <v>0.1</v>
      </c>
      <c r="E43" s="14">
        <f>E44+E45</f>
        <v>0</v>
      </c>
      <c r="F43" s="14">
        <f>F44+F45</f>
        <v>0.6</v>
      </c>
      <c r="G43" s="29" t="s">
        <v>22</v>
      </c>
      <c r="H43" s="16"/>
    </row>
    <row r="44" spans="2:8" ht="12.75" hidden="1">
      <c r="B44" s="11" t="s">
        <v>3</v>
      </c>
      <c r="C44" s="12"/>
      <c r="D44" s="12"/>
      <c r="E44" s="12"/>
      <c r="F44" s="12">
        <f>C44+D44+E44</f>
        <v>0</v>
      </c>
      <c r="G44" s="14"/>
      <c r="H44" s="17"/>
    </row>
    <row r="45" spans="2:8" ht="12.75">
      <c r="B45" s="11" t="s">
        <v>4</v>
      </c>
      <c r="C45" s="12">
        <v>0.5</v>
      </c>
      <c r="D45" s="12">
        <v>0.1</v>
      </c>
      <c r="E45" s="12"/>
      <c r="F45" s="14">
        <f>C45+D45+E45</f>
        <v>0.6</v>
      </c>
      <c r="G45" s="14"/>
      <c r="H45" s="17"/>
    </row>
    <row r="46" spans="2:8" ht="25.5">
      <c r="B46" s="31" t="s">
        <v>68</v>
      </c>
      <c r="C46" s="14">
        <f>C47+C48</f>
        <v>0.5</v>
      </c>
      <c r="D46" s="14">
        <f>D47+D48</f>
        <v>0.3</v>
      </c>
      <c r="E46" s="14">
        <f>E47+E48</f>
        <v>0</v>
      </c>
      <c r="F46" s="14">
        <f>F47+F48</f>
        <v>0.8</v>
      </c>
      <c r="G46" s="29" t="s">
        <v>63</v>
      </c>
      <c r="H46" s="17"/>
    </row>
    <row r="47" spans="2:8" ht="12.75">
      <c r="B47" s="11" t="s">
        <v>3</v>
      </c>
      <c r="C47" s="12"/>
      <c r="D47" s="12"/>
      <c r="E47" s="12"/>
      <c r="F47" s="14"/>
      <c r="G47" s="14"/>
      <c r="H47" s="17"/>
    </row>
    <row r="48" spans="2:8" ht="12.75">
      <c r="B48" s="11" t="s">
        <v>4</v>
      </c>
      <c r="C48" s="12">
        <v>0.5</v>
      </c>
      <c r="D48" s="12">
        <v>0.3</v>
      </c>
      <c r="E48" s="12"/>
      <c r="F48" s="14">
        <f>C48+D48+E48</f>
        <v>0.8</v>
      </c>
      <c r="G48" s="14"/>
      <c r="H48" s="17"/>
    </row>
    <row r="49" spans="2:8" ht="38.25">
      <c r="B49" s="31" t="s">
        <v>82</v>
      </c>
      <c r="C49" s="14">
        <f>C50+C51</f>
        <v>0.2</v>
      </c>
      <c r="D49" s="14">
        <f>D50+D51</f>
        <v>0.3</v>
      </c>
      <c r="E49" s="14">
        <f>E50+E51</f>
        <v>0</v>
      </c>
      <c r="F49" s="14">
        <f>F50+F51</f>
        <v>0.5</v>
      </c>
      <c r="G49" s="29" t="s">
        <v>84</v>
      </c>
      <c r="H49" s="17"/>
    </row>
    <row r="50" spans="2:8" ht="12.75" hidden="1">
      <c r="B50" s="11" t="s">
        <v>3</v>
      </c>
      <c r="C50" s="12"/>
      <c r="D50" s="12"/>
      <c r="E50" s="12"/>
      <c r="F50" s="14"/>
      <c r="G50" s="14"/>
      <c r="H50" s="17"/>
    </row>
    <row r="51" spans="2:8" ht="12.75">
      <c r="B51" s="11" t="s">
        <v>4</v>
      </c>
      <c r="C51" s="12">
        <v>0.2</v>
      </c>
      <c r="D51" s="12">
        <v>0.3</v>
      </c>
      <c r="E51" s="12"/>
      <c r="F51" s="14">
        <f>C51+D51+E51</f>
        <v>0.5</v>
      </c>
      <c r="G51" s="14"/>
      <c r="H51" s="17"/>
    </row>
    <row r="52" spans="2:8" ht="26.25" customHeight="1">
      <c r="B52" s="31" t="s">
        <v>83</v>
      </c>
      <c r="C52" s="14">
        <f>C53+C54</f>
        <v>0.5</v>
      </c>
      <c r="D52" s="14">
        <f>D53+D54</f>
        <v>0.3</v>
      </c>
      <c r="E52" s="14">
        <f>E53+E54</f>
        <v>0</v>
      </c>
      <c r="F52" s="14">
        <f>F53+F54</f>
        <v>0.8</v>
      </c>
      <c r="G52" s="29" t="s">
        <v>22</v>
      </c>
      <c r="H52" s="17"/>
    </row>
    <row r="53" spans="2:8" ht="12.75" hidden="1">
      <c r="B53" s="11" t="s">
        <v>3</v>
      </c>
      <c r="C53" s="12"/>
      <c r="D53" s="12"/>
      <c r="E53" s="12"/>
      <c r="F53" s="14"/>
      <c r="G53" s="14"/>
      <c r="H53" s="17"/>
    </row>
    <row r="54" spans="2:8" ht="12.75">
      <c r="B54" s="11" t="s">
        <v>4</v>
      </c>
      <c r="C54" s="12">
        <v>0.5</v>
      </c>
      <c r="D54" s="12">
        <v>0.3</v>
      </c>
      <c r="E54" s="12"/>
      <c r="F54" s="14">
        <f>C54+D54+E54</f>
        <v>0.8</v>
      </c>
      <c r="G54" s="14"/>
      <c r="H54" s="17"/>
    </row>
    <row r="55" spans="2:8" ht="38.25">
      <c r="B55" s="31" t="s">
        <v>85</v>
      </c>
      <c r="C55" s="14">
        <f>C56+C57</f>
        <v>0.2</v>
      </c>
      <c r="D55" s="14">
        <f>D56+D57</f>
        <v>0.3</v>
      </c>
      <c r="E55" s="14">
        <f>E56+E57</f>
        <v>0</v>
      </c>
      <c r="F55" s="14">
        <f>F56+F57</f>
        <v>0.5</v>
      </c>
      <c r="G55" s="29" t="s">
        <v>22</v>
      </c>
      <c r="H55" s="17"/>
    </row>
    <row r="56" spans="2:8" ht="0.75" customHeight="1">
      <c r="B56" s="11" t="s">
        <v>3</v>
      </c>
      <c r="C56" s="12"/>
      <c r="D56" s="12"/>
      <c r="E56" s="12"/>
      <c r="F56" s="14"/>
      <c r="G56" s="14"/>
      <c r="H56" s="17"/>
    </row>
    <row r="57" spans="2:8" ht="13.5" thickBot="1">
      <c r="B57" s="38" t="s">
        <v>4</v>
      </c>
      <c r="C57" s="40">
        <v>0.2</v>
      </c>
      <c r="D57" s="40">
        <v>0.3</v>
      </c>
      <c r="E57" s="40"/>
      <c r="F57" s="47">
        <f>C57+D57+E57</f>
        <v>0.5</v>
      </c>
      <c r="G57" s="47"/>
      <c r="H57" s="17"/>
    </row>
    <row r="58" spans="2:8" ht="75.75" customHeight="1" thickBot="1">
      <c r="B58" s="39" t="s">
        <v>86</v>
      </c>
      <c r="C58" s="46">
        <f>C62+C65+C68+C71+C74+C77+C80</f>
        <v>1.7000000000000002</v>
      </c>
      <c r="D58" s="46">
        <f>D62+D65+D68+D71+D74+D77+D80</f>
        <v>2.5</v>
      </c>
      <c r="E58" s="46">
        <f>E62+E65+E68+E71+E74+E77+E80</f>
        <v>1.5</v>
      </c>
      <c r="F58" s="46">
        <f>F62+F65+F68+F71+F74+F77+F80</f>
        <v>5.699999999999999</v>
      </c>
      <c r="G58" s="42"/>
      <c r="H58" s="17"/>
    </row>
    <row r="59" spans="2:8" ht="12.75">
      <c r="B59" s="21" t="s">
        <v>3</v>
      </c>
      <c r="C59" s="72">
        <f>C63+C66+C69+C72+C75</f>
        <v>0</v>
      </c>
      <c r="D59" s="72">
        <f>D63+D66+D69+D72+D75</f>
        <v>0</v>
      </c>
      <c r="E59" s="72">
        <f>E63+E66+E69+E72+E75</f>
        <v>0</v>
      </c>
      <c r="F59" s="73">
        <f>C59+D59+E59</f>
        <v>0</v>
      </c>
      <c r="G59" s="48"/>
      <c r="H59" s="17"/>
    </row>
    <row r="60" spans="2:8" ht="12.75">
      <c r="B60" s="57" t="s">
        <v>4</v>
      </c>
      <c r="C60" s="12">
        <f>C64+C67+C70+C73+C76+C79+C82</f>
        <v>1.7000000000000002</v>
      </c>
      <c r="D60" s="12">
        <f>D64+D67+D70+D73+D76+D79+D82</f>
        <v>2.5</v>
      </c>
      <c r="E60" s="12">
        <f>E64+E67+E70+E73+E76+E79+E82</f>
        <v>1.5</v>
      </c>
      <c r="F60" s="12">
        <f>F64+F67+F70+F73+F76+F79+F82</f>
        <v>5.699999999999999</v>
      </c>
      <c r="G60" s="71"/>
      <c r="H60" s="17"/>
    </row>
    <row r="61" spans="2:8" ht="12.75" hidden="1">
      <c r="B61" s="11" t="s">
        <v>69</v>
      </c>
      <c r="C61" s="37"/>
      <c r="D61" s="37"/>
      <c r="E61" s="37"/>
      <c r="F61" s="48">
        <f>C61+D61+E61</f>
        <v>0</v>
      </c>
      <c r="G61" s="14"/>
      <c r="H61" s="17"/>
    </row>
    <row r="62" spans="2:8" ht="26.25" customHeight="1">
      <c r="B62" s="23" t="s">
        <v>74</v>
      </c>
      <c r="C62" s="14">
        <f>C63+C64</f>
        <v>0.3</v>
      </c>
      <c r="D62" s="14">
        <f>D63+D64</f>
        <v>0.3</v>
      </c>
      <c r="E62" s="14">
        <f>E63+E64</f>
        <v>0.3</v>
      </c>
      <c r="F62" s="14">
        <f>C62+D62+E62</f>
        <v>0.8999999999999999</v>
      </c>
      <c r="G62" s="24" t="s">
        <v>81</v>
      </c>
      <c r="H62" s="17"/>
    </row>
    <row r="63" spans="2:8" ht="0.75" customHeight="1">
      <c r="B63" s="11" t="s">
        <v>3</v>
      </c>
      <c r="C63" s="12"/>
      <c r="D63" s="12"/>
      <c r="E63" s="12"/>
      <c r="F63" s="12"/>
      <c r="G63" s="35"/>
      <c r="H63" s="17"/>
    </row>
    <row r="64" spans="2:8" ht="12.75">
      <c r="B64" s="11" t="s">
        <v>4</v>
      </c>
      <c r="C64" s="12">
        <v>0.3</v>
      </c>
      <c r="D64" s="12">
        <v>0.3</v>
      </c>
      <c r="E64" s="12">
        <v>0.3</v>
      </c>
      <c r="F64" s="12">
        <f>C64+D64+E64</f>
        <v>0.8999999999999999</v>
      </c>
      <c r="G64" s="35"/>
      <c r="H64" s="17"/>
    </row>
    <row r="65" spans="2:8" ht="24">
      <c r="B65" s="23" t="s">
        <v>75</v>
      </c>
      <c r="C65" s="14">
        <f>C66+C67</f>
        <v>0.3</v>
      </c>
      <c r="D65" s="14">
        <f>D66+D67</f>
        <v>0</v>
      </c>
      <c r="E65" s="14">
        <f>E66+E67</f>
        <v>0</v>
      </c>
      <c r="F65" s="14">
        <f>C65+D65+E65</f>
        <v>0.3</v>
      </c>
      <c r="G65" s="24" t="s">
        <v>73</v>
      </c>
      <c r="H65" s="17"/>
    </row>
    <row r="66" spans="2:8" ht="0.75" customHeight="1">
      <c r="B66" s="11" t="s">
        <v>3</v>
      </c>
      <c r="C66" s="12"/>
      <c r="D66" s="12"/>
      <c r="E66" s="12"/>
      <c r="F66" s="12"/>
      <c r="G66" s="35"/>
      <c r="H66" s="17"/>
    </row>
    <row r="67" spans="2:8" ht="12.75">
      <c r="B67" s="11" t="s">
        <v>4</v>
      </c>
      <c r="C67" s="12">
        <v>0.3</v>
      </c>
      <c r="D67" s="12"/>
      <c r="E67" s="12"/>
      <c r="F67" s="24">
        <f>C67+D67+E67</f>
        <v>0.3</v>
      </c>
      <c r="G67" s="35"/>
      <c r="H67" s="17"/>
    </row>
    <row r="68" spans="2:8" ht="38.25">
      <c r="B68" s="31" t="s">
        <v>6</v>
      </c>
      <c r="C68" s="14"/>
      <c r="D68" s="14">
        <f>D69+D70</f>
        <v>0.4</v>
      </c>
      <c r="E68" s="14">
        <f>E69+E70</f>
        <v>0.2</v>
      </c>
      <c r="F68" s="14">
        <f>C68+D68+E68</f>
        <v>0.6000000000000001</v>
      </c>
      <c r="G68" s="24" t="s">
        <v>7</v>
      </c>
      <c r="H68" s="17"/>
    </row>
    <row r="69" spans="2:8" ht="12.75" hidden="1">
      <c r="B69" s="11" t="s">
        <v>3</v>
      </c>
      <c r="C69" s="12"/>
      <c r="D69" s="24"/>
      <c r="E69" s="24"/>
      <c r="F69" s="24"/>
      <c r="G69" s="35"/>
      <c r="H69" s="17"/>
    </row>
    <row r="70" spans="2:8" ht="12.75">
      <c r="B70" s="11" t="s">
        <v>4</v>
      </c>
      <c r="C70" s="12"/>
      <c r="D70" s="24">
        <v>0.4</v>
      </c>
      <c r="E70" s="24">
        <v>0.2</v>
      </c>
      <c r="F70" s="24">
        <f>C70+D70+E70</f>
        <v>0.6000000000000001</v>
      </c>
      <c r="G70" s="35"/>
      <c r="H70" s="17"/>
    </row>
    <row r="71" spans="2:8" ht="38.25">
      <c r="B71" s="31" t="s">
        <v>87</v>
      </c>
      <c r="C71" s="14">
        <f>C72+C73</f>
        <v>0.5</v>
      </c>
      <c r="D71" s="14">
        <f>D72+D73</f>
        <v>0.5</v>
      </c>
      <c r="E71" s="14">
        <f>E72+E73</f>
        <v>0</v>
      </c>
      <c r="F71" s="14">
        <f>F72+F73</f>
        <v>1</v>
      </c>
      <c r="G71" s="29" t="s">
        <v>22</v>
      </c>
      <c r="H71" s="17"/>
    </row>
    <row r="72" spans="2:8" ht="1.5" customHeight="1" hidden="1">
      <c r="B72" s="11" t="s">
        <v>3</v>
      </c>
      <c r="C72" s="12"/>
      <c r="D72" s="24"/>
      <c r="E72" s="24"/>
      <c r="F72" s="24"/>
      <c r="G72" s="35"/>
      <c r="H72" s="17"/>
    </row>
    <row r="73" spans="2:8" ht="12.75">
      <c r="B73" s="11" t="s">
        <v>4</v>
      </c>
      <c r="C73" s="12">
        <v>0.5</v>
      </c>
      <c r="D73" s="24">
        <v>0.5</v>
      </c>
      <c r="E73" s="24"/>
      <c r="F73" s="24">
        <f>C73+D73+E73</f>
        <v>1</v>
      </c>
      <c r="G73" s="35"/>
      <c r="H73" s="17"/>
    </row>
    <row r="74" spans="2:8" ht="38.25">
      <c r="B74" s="31" t="s">
        <v>88</v>
      </c>
      <c r="C74" s="14">
        <f>C75+C76</f>
        <v>0.1</v>
      </c>
      <c r="D74" s="14">
        <f>D75+D76</f>
        <v>0.3</v>
      </c>
      <c r="E74" s="14">
        <f>E75+E76</f>
        <v>0</v>
      </c>
      <c r="F74" s="14">
        <f>F75+F76</f>
        <v>0.4</v>
      </c>
      <c r="G74" s="29" t="s">
        <v>22</v>
      </c>
      <c r="H74" s="17"/>
    </row>
    <row r="75" spans="2:8" ht="12.75">
      <c r="B75" s="11" t="s">
        <v>3</v>
      </c>
      <c r="C75" s="12"/>
      <c r="D75" s="24"/>
      <c r="E75" s="24"/>
      <c r="F75" s="24"/>
      <c r="G75" s="35"/>
      <c r="H75" s="17"/>
    </row>
    <row r="76" spans="2:8" ht="12.75">
      <c r="B76" s="11" t="s">
        <v>4</v>
      </c>
      <c r="C76" s="12">
        <v>0.1</v>
      </c>
      <c r="D76" s="24">
        <v>0.3</v>
      </c>
      <c r="E76" s="24"/>
      <c r="F76" s="24">
        <f>C76+D76+E76</f>
        <v>0.4</v>
      </c>
      <c r="G76" s="35"/>
      <c r="H76" s="17"/>
    </row>
    <row r="77" spans="2:8" ht="63.75">
      <c r="B77" s="31" t="s">
        <v>89</v>
      </c>
      <c r="C77" s="14">
        <f>C78+C79</f>
        <v>0.5</v>
      </c>
      <c r="D77" s="14">
        <f>D78+D79</f>
        <v>0.5</v>
      </c>
      <c r="E77" s="14">
        <f>E78+E79</f>
        <v>0</v>
      </c>
      <c r="F77" s="14">
        <f>F78+F79</f>
        <v>1</v>
      </c>
      <c r="G77" s="29" t="s">
        <v>22</v>
      </c>
      <c r="H77" s="17"/>
    </row>
    <row r="78" spans="2:8" ht="12.75" hidden="1">
      <c r="B78" s="11" t="s">
        <v>3</v>
      </c>
      <c r="C78" s="12"/>
      <c r="D78" s="24"/>
      <c r="E78" s="24"/>
      <c r="F78" s="24"/>
      <c r="G78" s="35"/>
      <c r="H78" s="17"/>
    </row>
    <row r="79" spans="2:8" ht="12.75">
      <c r="B79" s="11" t="s">
        <v>4</v>
      </c>
      <c r="C79" s="12">
        <v>0.5</v>
      </c>
      <c r="D79" s="24">
        <v>0.5</v>
      </c>
      <c r="E79" s="24"/>
      <c r="F79" s="24">
        <f>C79+D79+E79</f>
        <v>1</v>
      </c>
      <c r="G79" s="35"/>
      <c r="H79" s="17"/>
    </row>
    <row r="80" spans="2:8" ht="12.75">
      <c r="B80" s="96" t="s">
        <v>59</v>
      </c>
      <c r="C80" s="91"/>
      <c r="D80" s="91">
        <f>D82</f>
        <v>0.5</v>
      </c>
      <c r="E80" s="91">
        <f>E82</f>
        <v>1</v>
      </c>
      <c r="F80" s="91">
        <f>C80+D80+E80</f>
        <v>1.5</v>
      </c>
      <c r="G80" s="100" t="s">
        <v>9</v>
      </c>
      <c r="H80" s="17"/>
    </row>
    <row r="81" spans="2:8" ht="9" customHeight="1">
      <c r="B81" s="97"/>
      <c r="C81" s="92"/>
      <c r="D81" s="92"/>
      <c r="E81" s="92"/>
      <c r="F81" s="92"/>
      <c r="G81" s="97"/>
      <c r="H81" s="17"/>
    </row>
    <row r="82" spans="2:8" ht="13.5" thickBot="1">
      <c r="B82" s="6" t="s">
        <v>4</v>
      </c>
      <c r="C82" s="7"/>
      <c r="D82" s="7">
        <v>0.5</v>
      </c>
      <c r="E82" s="18">
        <v>1</v>
      </c>
      <c r="F82" s="47">
        <f>C82+D82+E82</f>
        <v>1.5</v>
      </c>
      <c r="G82" s="2"/>
      <c r="H82" s="17"/>
    </row>
    <row r="83" spans="2:8" ht="38.25" thickBot="1">
      <c r="B83" s="8" t="s">
        <v>12</v>
      </c>
      <c r="C83" s="15">
        <f>C87+C89+C91+C93+C95+C97+C99+C101+C103+C105+C107+C109+C111+C114+C116+C122+C124</f>
        <v>14.499999999999998</v>
      </c>
      <c r="D83" s="15">
        <f>D87+D89+D91+D93+D95+D97+D99+D101+D103+D105+D107+D109+D111+D114+D116+D122+D124</f>
        <v>17.3</v>
      </c>
      <c r="E83" s="15">
        <f>E87+E89+E91+E93+E95+E97+E99+E101+E103+E105+E107+E109+E111+E114+E116+E122+E124</f>
        <v>15.999999999999998</v>
      </c>
      <c r="F83" s="46">
        <f>F87+F89+F91+F93+F95+F97+F99+F101+F103+F105+F107+F109+F111+F114+F116+F122+F124</f>
        <v>47.800000000000004</v>
      </c>
      <c r="G83" s="4"/>
      <c r="H83" s="17"/>
    </row>
    <row r="84" spans="2:8" ht="11.25" customHeight="1" hidden="1">
      <c r="B84" s="10" t="s">
        <v>3</v>
      </c>
      <c r="C84" s="49"/>
      <c r="D84" s="49"/>
      <c r="E84" s="49"/>
      <c r="F84" s="49"/>
      <c r="G84" s="50"/>
      <c r="H84" s="17"/>
    </row>
    <row r="85" spans="2:8" ht="12.75">
      <c r="B85" s="11" t="s">
        <v>4</v>
      </c>
      <c r="C85" s="12">
        <f>C88+C90+C92+C94+C96+C98+C100+C102+C104+C106+C108+C110+C112+C115+C121+C123+C125</f>
        <v>14.499999999999998</v>
      </c>
      <c r="D85" s="12">
        <f>D88+D90+D92+D94+D96+D98+D100+D102+D104+D106+D108+D110+D112+D115+D121+D123+D125</f>
        <v>17.3</v>
      </c>
      <c r="E85" s="12">
        <f>E88+E90+E92+E94+E96+E98+E100+E102+E104+E106+E108+E110+E112+E115+E121+E123+E125</f>
        <v>15.999999999999998</v>
      </c>
      <c r="F85" s="12">
        <f>F88+F90+F92+F94+F96+F98+F100+F102+F104+F106+F108+F110+F112+F115+F121+F123+F125</f>
        <v>47.800000000000004</v>
      </c>
      <c r="G85" s="29"/>
      <c r="H85" s="17"/>
    </row>
    <row r="86" spans="2:8" ht="11.25" customHeight="1" hidden="1">
      <c r="B86" s="11" t="s">
        <v>28</v>
      </c>
      <c r="C86" s="12"/>
      <c r="D86" s="12"/>
      <c r="E86" s="12"/>
      <c r="F86" s="34"/>
      <c r="G86" s="29"/>
      <c r="H86" s="17"/>
    </row>
    <row r="87" spans="2:8" ht="38.25">
      <c r="B87" s="31" t="s">
        <v>62</v>
      </c>
      <c r="C87" s="14">
        <f>C88</f>
        <v>0.6</v>
      </c>
      <c r="D87" s="14">
        <f>D88</f>
        <v>0.5</v>
      </c>
      <c r="E87" s="14">
        <f>E88</f>
        <v>0</v>
      </c>
      <c r="F87" s="14">
        <f>F88</f>
        <v>1.1</v>
      </c>
      <c r="G87" s="29" t="s">
        <v>38</v>
      </c>
      <c r="H87" s="17"/>
    </row>
    <row r="88" spans="2:7" ht="12.75">
      <c r="B88" s="11" t="s">
        <v>4</v>
      </c>
      <c r="C88" s="12">
        <v>0.6</v>
      </c>
      <c r="D88" s="12">
        <v>0.5</v>
      </c>
      <c r="E88" s="12"/>
      <c r="F88" s="14">
        <f>C88+D88+E88</f>
        <v>1.1</v>
      </c>
      <c r="G88" s="29"/>
    </row>
    <row r="89" spans="2:7" ht="52.5" customHeight="1">
      <c r="B89" s="31" t="s">
        <v>61</v>
      </c>
      <c r="C89" s="14">
        <f>C90</f>
        <v>0.6</v>
      </c>
      <c r="D89" s="14">
        <f>D90</f>
        <v>0.5</v>
      </c>
      <c r="E89" s="14">
        <f>E90</f>
        <v>0</v>
      </c>
      <c r="F89" s="14">
        <f>F90</f>
        <v>1.1</v>
      </c>
      <c r="G89" s="29" t="s">
        <v>40</v>
      </c>
    </row>
    <row r="90" spans="2:7" ht="12" customHeight="1">
      <c r="B90" s="11" t="s">
        <v>4</v>
      </c>
      <c r="C90" s="12">
        <v>0.6</v>
      </c>
      <c r="D90" s="12">
        <v>0.5</v>
      </c>
      <c r="E90" s="12"/>
      <c r="F90" s="12">
        <f>C90+D90+E90</f>
        <v>1.1</v>
      </c>
      <c r="G90" s="29"/>
    </row>
    <row r="91" spans="2:7" ht="33" customHeight="1">
      <c r="B91" s="31" t="s">
        <v>13</v>
      </c>
      <c r="C91" s="14">
        <f>C92</f>
        <v>3</v>
      </c>
      <c r="D91" s="14">
        <v>8</v>
      </c>
      <c r="E91" s="14">
        <v>10</v>
      </c>
      <c r="F91" s="34">
        <f>C91+D91+E91</f>
        <v>21</v>
      </c>
      <c r="G91" s="29" t="s">
        <v>14</v>
      </c>
    </row>
    <row r="92" spans="2:7" ht="18" customHeight="1">
      <c r="B92" s="11" t="s">
        <v>4</v>
      </c>
      <c r="C92" s="12">
        <v>3</v>
      </c>
      <c r="D92" s="12">
        <v>8</v>
      </c>
      <c r="E92" s="12">
        <v>10</v>
      </c>
      <c r="F92" s="34">
        <f>C92+D92+E92</f>
        <v>21</v>
      </c>
      <c r="G92" s="29"/>
    </row>
    <row r="93" spans="2:7" ht="28.5" customHeight="1">
      <c r="B93" s="23" t="s">
        <v>32</v>
      </c>
      <c r="C93" s="14">
        <f>C94</f>
        <v>0.2</v>
      </c>
      <c r="D93" s="14">
        <f>D94</f>
        <v>0.1</v>
      </c>
      <c r="E93" s="14">
        <f>E94</f>
        <v>0</v>
      </c>
      <c r="F93" s="14">
        <f>F94</f>
        <v>0.30000000000000004</v>
      </c>
      <c r="G93" s="29" t="s">
        <v>22</v>
      </c>
    </row>
    <row r="94" spans="2:7" ht="12.75" customHeight="1">
      <c r="B94" s="11" t="s">
        <v>4</v>
      </c>
      <c r="C94" s="12">
        <v>0.2</v>
      </c>
      <c r="D94" s="12">
        <v>0.1</v>
      </c>
      <c r="E94" s="12"/>
      <c r="F94" s="14">
        <f>C94+D94+E94</f>
        <v>0.30000000000000004</v>
      </c>
      <c r="G94" s="29"/>
    </row>
    <row r="95" spans="2:7" ht="25.5" customHeight="1">
      <c r="B95" s="23" t="s">
        <v>100</v>
      </c>
      <c r="C95" s="14">
        <f>C96</f>
        <v>0.6</v>
      </c>
      <c r="D95" s="14">
        <f>D96</f>
        <v>0.5</v>
      </c>
      <c r="E95" s="14">
        <f>E96</f>
        <v>0.3</v>
      </c>
      <c r="F95" s="14">
        <f>F96</f>
        <v>1.4000000000000001</v>
      </c>
      <c r="G95" s="29" t="s">
        <v>38</v>
      </c>
    </row>
    <row r="96" spans="2:7" ht="12.75">
      <c r="B96" s="11" t="s">
        <v>4</v>
      </c>
      <c r="C96" s="12">
        <v>0.6</v>
      </c>
      <c r="D96" s="12">
        <v>0.5</v>
      </c>
      <c r="E96" s="12">
        <v>0.3</v>
      </c>
      <c r="F96" s="14">
        <f>C96+D96+E96</f>
        <v>1.4000000000000001</v>
      </c>
      <c r="G96" s="29"/>
    </row>
    <row r="97" spans="2:7" ht="36">
      <c r="B97" s="23" t="s">
        <v>102</v>
      </c>
      <c r="C97" s="14">
        <f>C98</f>
        <v>0.6</v>
      </c>
      <c r="D97" s="14">
        <f>D98</f>
        <v>0.6</v>
      </c>
      <c r="E97" s="14">
        <f>E98</f>
        <v>0</v>
      </c>
      <c r="F97" s="14">
        <f>F98</f>
        <v>1.2</v>
      </c>
      <c r="G97" s="29" t="s">
        <v>41</v>
      </c>
    </row>
    <row r="98" spans="2:7" ht="12.75">
      <c r="B98" s="11" t="s">
        <v>4</v>
      </c>
      <c r="C98" s="12">
        <v>0.6</v>
      </c>
      <c r="D98" s="12">
        <v>0.6</v>
      </c>
      <c r="E98" s="12"/>
      <c r="F98" s="12">
        <f>C98+D98+E98</f>
        <v>1.2</v>
      </c>
      <c r="G98" s="29"/>
    </row>
    <row r="99" spans="2:7" ht="24">
      <c r="B99" s="23" t="s">
        <v>71</v>
      </c>
      <c r="C99" s="14">
        <f>C100</f>
        <v>1.7</v>
      </c>
      <c r="D99" s="14">
        <f>D100</f>
        <v>0.8</v>
      </c>
      <c r="E99" s="14">
        <f>E100</f>
        <v>0</v>
      </c>
      <c r="F99" s="14">
        <f>C99+D99+E99</f>
        <v>2.5</v>
      </c>
      <c r="G99" s="29" t="s">
        <v>42</v>
      </c>
    </row>
    <row r="100" spans="2:7" ht="12.75">
      <c r="B100" s="11" t="s">
        <v>4</v>
      </c>
      <c r="C100" s="12">
        <v>1.7</v>
      </c>
      <c r="D100" s="12">
        <v>0.8</v>
      </c>
      <c r="E100" s="14"/>
      <c r="F100" s="12">
        <f>C100+D100+E100</f>
        <v>2.5</v>
      </c>
      <c r="G100" s="29"/>
    </row>
    <row r="101" spans="2:7" ht="24">
      <c r="B101" s="23" t="s">
        <v>33</v>
      </c>
      <c r="C101" s="14">
        <f>C102</f>
        <v>0.5</v>
      </c>
      <c r="D101" s="14">
        <f>D102</f>
        <v>0.2</v>
      </c>
      <c r="E101" s="14">
        <f>E102</f>
        <v>0.2</v>
      </c>
      <c r="F101" s="14">
        <f>F102</f>
        <v>0.8999999999999999</v>
      </c>
      <c r="G101" s="29" t="s">
        <v>39</v>
      </c>
    </row>
    <row r="102" spans="2:7" ht="12.75">
      <c r="B102" s="11" t="s">
        <v>4</v>
      </c>
      <c r="C102" s="12">
        <v>0.5</v>
      </c>
      <c r="D102" s="12">
        <v>0.2</v>
      </c>
      <c r="E102" s="12">
        <v>0.2</v>
      </c>
      <c r="F102" s="14">
        <f>C102+D102+E102</f>
        <v>0.8999999999999999</v>
      </c>
      <c r="G102" s="29"/>
    </row>
    <row r="103" spans="2:7" ht="24">
      <c r="B103" s="23" t="s">
        <v>49</v>
      </c>
      <c r="C103" s="14">
        <f>C104</f>
        <v>0.8</v>
      </c>
      <c r="D103" s="14">
        <f>D104</f>
        <v>0.6</v>
      </c>
      <c r="E103" s="14">
        <f>E104</f>
        <v>0</v>
      </c>
      <c r="F103" s="14">
        <f>F104</f>
        <v>1.4</v>
      </c>
      <c r="G103" s="29" t="s">
        <v>42</v>
      </c>
    </row>
    <row r="104" spans="2:7" ht="22.5">
      <c r="B104" s="11" t="s">
        <v>4</v>
      </c>
      <c r="C104" s="12">
        <v>0.8</v>
      </c>
      <c r="D104" s="12">
        <v>0.6</v>
      </c>
      <c r="E104" s="12"/>
      <c r="F104" s="12">
        <f aca="true" t="shared" si="0" ref="F104:F112">C104+D104+E104</f>
        <v>1.4</v>
      </c>
      <c r="G104" s="29" t="s">
        <v>50</v>
      </c>
    </row>
    <row r="105" spans="2:7" ht="36">
      <c r="B105" s="23" t="s">
        <v>57</v>
      </c>
      <c r="C105" s="14">
        <f>C106</f>
        <v>0.4</v>
      </c>
      <c r="D105" s="14">
        <v>0.5</v>
      </c>
      <c r="E105" s="14">
        <v>0.5</v>
      </c>
      <c r="F105" s="14">
        <f t="shared" si="0"/>
        <v>1.4</v>
      </c>
      <c r="G105" s="29" t="s">
        <v>40</v>
      </c>
    </row>
    <row r="106" spans="2:7" ht="12.75">
      <c r="B106" s="11" t="s">
        <v>4</v>
      </c>
      <c r="C106" s="12">
        <v>0.4</v>
      </c>
      <c r="D106" s="12">
        <v>0.5</v>
      </c>
      <c r="E106" s="12">
        <v>0.5</v>
      </c>
      <c r="F106" s="12">
        <f t="shared" si="0"/>
        <v>1.4</v>
      </c>
      <c r="G106" s="29"/>
    </row>
    <row r="107" spans="2:7" ht="48">
      <c r="B107" s="23" t="s">
        <v>56</v>
      </c>
      <c r="C107" s="14">
        <v>0.2</v>
      </c>
      <c r="D107" s="14">
        <v>0.5</v>
      </c>
      <c r="E107" s="14">
        <v>0.5</v>
      </c>
      <c r="F107" s="14">
        <f t="shared" si="0"/>
        <v>1.2</v>
      </c>
      <c r="G107" s="29" t="s">
        <v>41</v>
      </c>
    </row>
    <row r="108" spans="2:7" ht="13.5" customHeight="1">
      <c r="B108" s="11" t="s">
        <v>4</v>
      </c>
      <c r="C108" s="12">
        <v>0.2</v>
      </c>
      <c r="D108" s="12">
        <v>0.5</v>
      </c>
      <c r="E108" s="12">
        <v>0.5</v>
      </c>
      <c r="F108" s="14">
        <f t="shared" si="0"/>
        <v>1.2</v>
      </c>
      <c r="G108" s="29"/>
    </row>
    <row r="109" spans="2:7" ht="27" customHeight="1">
      <c r="B109" s="31" t="s">
        <v>54</v>
      </c>
      <c r="C109" s="14">
        <v>0.5</v>
      </c>
      <c r="D109" s="14">
        <v>0.2</v>
      </c>
      <c r="E109" s="14">
        <v>0.2</v>
      </c>
      <c r="F109" s="14">
        <f t="shared" si="0"/>
        <v>0.8999999999999999</v>
      </c>
      <c r="G109" s="29" t="s">
        <v>43</v>
      </c>
    </row>
    <row r="110" spans="2:7" ht="12.75">
      <c r="B110" s="11" t="s">
        <v>4</v>
      </c>
      <c r="C110" s="12">
        <v>0.5</v>
      </c>
      <c r="D110" s="12">
        <v>0.2</v>
      </c>
      <c r="E110" s="12">
        <v>0.2</v>
      </c>
      <c r="F110" s="14">
        <f t="shared" si="0"/>
        <v>0.8999999999999999</v>
      </c>
      <c r="G110" s="29"/>
    </row>
    <row r="111" spans="2:7" ht="26.25" customHeight="1">
      <c r="B111" s="31" t="s">
        <v>55</v>
      </c>
      <c r="C111" s="14">
        <v>0.2</v>
      </c>
      <c r="D111" s="14">
        <v>0.5</v>
      </c>
      <c r="E111" s="14">
        <v>0.5</v>
      </c>
      <c r="F111" s="14">
        <f t="shared" si="0"/>
        <v>1.2</v>
      </c>
      <c r="G111" s="29" t="s">
        <v>63</v>
      </c>
    </row>
    <row r="112" spans="2:7" ht="12.75">
      <c r="B112" s="11" t="s">
        <v>4</v>
      </c>
      <c r="C112" s="12">
        <v>0.2</v>
      </c>
      <c r="D112" s="12">
        <v>0.5</v>
      </c>
      <c r="E112" s="12">
        <v>0.5</v>
      </c>
      <c r="F112" s="14">
        <f t="shared" si="0"/>
        <v>1.2</v>
      </c>
      <c r="G112" s="29"/>
    </row>
    <row r="113" spans="2:7" ht="15.75" hidden="1">
      <c r="B113" s="11"/>
      <c r="C113" s="12"/>
      <c r="D113" s="12"/>
      <c r="E113" s="12"/>
      <c r="F113" s="34"/>
      <c r="G113" s="29"/>
    </row>
    <row r="114" spans="2:7" ht="38.25">
      <c r="B114" s="31" t="s">
        <v>76</v>
      </c>
      <c r="C114" s="14">
        <f>C115</f>
        <v>3</v>
      </c>
      <c r="D114" s="14">
        <f>D115</f>
        <v>3</v>
      </c>
      <c r="E114" s="14">
        <f>E115</f>
        <v>3</v>
      </c>
      <c r="F114" s="14">
        <f>F115</f>
        <v>9</v>
      </c>
      <c r="G114" s="29"/>
    </row>
    <row r="115" spans="2:7" ht="15.75">
      <c r="B115" s="11" t="s">
        <v>4</v>
      </c>
      <c r="C115" s="12">
        <v>3</v>
      </c>
      <c r="D115" s="12">
        <v>3</v>
      </c>
      <c r="E115" s="12">
        <v>3</v>
      </c>
      <c r="F115" s="51">
        <f>C115+D115+E115</f>
        <v>9</v>
      </c>
      <c r="G115" s="29"/>
    </row>
    <row r="116" spans="2:7" ht="25.5">
      <c r="B116" s="31" t="s">
        <v>15</v>
      </c>
      <c r="C116" s="14">
        <f>C121</f>
        <v>0.3</v>
      </c>
      <c r="D116" s="14">
        <f>D121</f>
        <v>0.2</v>
      </c>
      <c r="E116" s="14">
        <f>E121</f>
        <v>0.2</v>
      </c>
      <c r="F116" s="14">
        <f>F121</f>
        <v>0.7</v>
      </c>
      <c r="G116" s="76" t="s">
        <v>52</v>
      </c>
    </row>
    <row r="117" spans="2:7" ht="15" customHeight="1">
      <c r="B117" s="13" t="s">
        <v>16</v>
      </c>
      <c r="C117" s="14"/>
      <c r="D117" s="14"/>
      <c r="E117" s="14"/>
      <c r="F117" s="51"/>
      <c r="G117" s="77"/>
    </row>
    <row r="118" spans="2:7" ht="13.5" customHeight="1">
      <c r="B118" s="13" t="s">
        <v>18</v>
      </c>
      <c r="C118" s="12"/>
      <c r="D118" s="12"/>
      <c r="E118" s="12"/>
      <c r="F118" s="34">
        <f>C118+D118+E118</f>
        <v>0</v>
      </c>
      <c r="G118" s="77"/>
    </row>
    <row r="119" spans="2:7" ht="12.75" customHeight="1">
      <c r="B119" s="13" t="s">
        <v>19</v>
      </c>
      <c r="C119" s="12"/>
      <c r="D119" s="12"/>
      <c r="E119" s="12"/>
      <c r="F119" s="34">
        <f>C119+D119+E119</f>
        <v>0</v>
      </c>
      <c r="G119" s="77"/>
    </row>
    <row r="120" spans="2:7" ht="15.75">
      <c r="B120" s="13" t="s">
        <v>20</v>
      </c>
      <c r="C120" s="12"/>
      <c r="D120" s="12"/>
      <c r="E120" s="12"/>
      <c r="F120" s="34">
        <f>C120+D120+E120</f>
        <v>0</v>
      </c>
      <c r="G120" s="77"/>
    </row>
    <row r="121" spans="2:7" ht="21" customHeight="1">
      <c r="B121" s="11" t="s">
        <v>4</v>
      </c>
      <c r="C121" s="12">
        <v>0.3</v>
      </c>
      <c r="D121" s="12">
        <v>0.2</v>
      </c>
      <c r="E121" s="12">
        <v>0.2</v>
      </c>
      <c r="F121" s="12">
        <f>C121+D121+E121</f>
        <v>0.7</v>
      </c>
      <c r="G121" s="52" t="s">
        <v>51</v>
      </c>
    </row>
    <row r="122" spans="2:7" ht="16.5" customHeight="1" hidden="1" thickBot="1">
      <c r="B122" s="31" t="s">
        <v>37</v>
      </c>
      <c r="C122" s="14">
        <f>C123</f>
        <v>1.2</v>
      </c>
      <c r="D122" s="14">
        <f>D123</f>
        <v>0.5</v>
      </c>
      <c r="E122" s="14">
        <f>E123</f>
        <v>0.5</v>
      </c>
      <c r="F122" s="14">
        <f>F123</f>
        <v>2.2</v>
      </c>
      <c r="G122" s="29" t="s">
        <v>44</v>
      </c>
    </row>
    <row r="123" spans="2:7" ht="2.25" customHeight="1" hidden="1" thickBot="1">
      <c r="B123" s="11" t="s">
        <v>4</v>
      </c>
      <c r="C123" s="12">
        <v>1.2</v>
      </c>
      <c r="D123" s="12">
        <v>0.5</v>
      </c>
      <c r="E123" s="12">
        <v>0.5</v>
      </c>
      <c r="F123" s="12">
        <f>C123+D123+E123</f>
        <v>2.2</v>
      </c>
      <c r="G123" s="53"/>
    </row>
    <row r="124" spans="2:7" ht="27" customHeight="1">
      <c r="B124" s="31" t="s">
        <v>103</v>
      </c>
      <c r="C124" s="14">
        <v>0.1</v>
      </c>
      <c r="D124" s="14">
        <v>0.1</v>
      </c>
      <c r="E124" s="14">
        <v>0.1</v>
      </c>
      <c r="F124" s="14">
        <f>C124+D124+E124</f>
        <v>0.30000000000000004</v>
      </c>
      <c r="G124" s="29" t="s">
        <v>42</v>
      </c>
    </row>
    <row r="125" spans="2:7" ht="17.25" customHeight="1" thickBot="1">
      <c r="B125" s="6" t="s">
        <v>4</v>
      </c>
      <c r="C125" s="7">
        <v>0.1</v>
      </c>
      <c r="D125" s="7">
        <v>0.1</v>
      </c>
      <c r="E125" s="7">
        <v>0.1</v>
      </c>
      <c r="F125" s="7">
        <f>C125+D125+E125</f>
        <v>0.30000000000000004</v>
      </c>
      <c r="G125" s="5" t="s">
        <v>53</v>
      </c>
    </row>
    <row r="126" spans="2:7" ht="21.75" customHeight="1" thickBot="1">
      <c r="B126" s="39" t="s">
        <v>21</v>
      </c>
      <c r="C126" s="42">
        <f>C129+C132+C135+C138+C141+C144+C147+C150+C153+C156</f>
        <v>1.9000000000000001</v>
      </c>
      <c r="D126" s="42">
        <f>D129+D132+D135+D138+D141+D144+D147+D150+D153+D156</f>
        <v>1.2</v>
      </c>
      <c r="E126" s="42">
        <f>E129+E132+E135+E138+E141+E144+E147+E150+E153+E156</f>
        <v>0.7</v>
      </c>
      <c r="F126" s="42">
        <f>F129+F132+F135+F138+F141+F144+F147+F150+F153+F156</f>
        <v>2.8000000000000003</v>
      </c>
      <c r="G126" s="54"/>
    </row>
    <row r="127" spans="2:7" ht="12.75" hidden="1">
      <c r="B127" s="10" t="s">
        <v>3</v>
      </c>
      <c r="C127" s="60">
        <f aca="true" t="shared" si="1" ref="C127:F128">C130+C133+C136+C139+C142+C145+C148+C151+C154+C157</f>
        <v>0</v>
      </c>
      <c r="D127" s="59"/>
      <c r="E127" s="59"/>
      <c r="F127" s="59"/>
      <c r="G127" s="68"/>
    </row>
    <row r="128" spans="2:7" ht="12.75">
      <c r="B128" s="57" t="s">
        <v>4</v>
      </c>
      <c r="C128" s="12">
        <f t="shared" si="1"/>
        <v>1.9000000000000001</v>
      </c>
      <c r="D128" s="12">
        <f t="shared" si="1"/>
        <v>1.2</v>
      </c>
      <c r="E128" s="12">
        <f t="shared" si="1"/>
        <v>0.7</v>
      </c>
      <c r="F128" s="12">
        <f t="shared" si="1"/>
        <v>2.8000000000000003</v>
      </c>
      <c r="G128" s="58"/>
    </row>
    <row r="129" spans="2:7" ht="24">
      <c r="B129" s="23" t="s">
        <v>90</v>
      </c>
      <c r="C129" s="48">
        <f>C130+C131</f>
        <v>0.1</v>
      </c>
      <c r="D129" s="48">
        <f>D130+D131</f>
        <v>0.1</v>
      </c>
      <c r="E129" s="48">
        <f>E130+E131</f>
        <v>0</v>
      </c>
      <c r="F129" s="48">
        <f>F130+F131</f>
        <v>0.2</v>
      </c>
      <c r="G129" s="28" t="s">
        <v>42</v>
      </c>
    </row>
    <row r="130" spans="2:7" ht="12.75" hidden="1">
      <c r="B130" s="10" t="s">
        <v>3</v>
      </c>
      <c r="C130" s="22"/>
      <c r="D130" s="22"/>
      <c r="E130" s="22"/>
      <c r="F130" s="22"/>
      <c r="G130" s="69"/>
    </row>
    <row r="131" spans="2:7" ht="12.75">
      <c r="B131" s="13" t="s">
        <v>4</v>
      </c>
      <c r="C131" s="24">
        <v>0.1</v>
      </c>
      <c r="D131" s="24">
        <v>0.1</v>
      </c>
      <c r="E131" s="24"/>
      <c r="F131" s="24">
        <f>C131+D131+E131</f>
        <v>0.2</v>
      </c>
      <c r="G131" s="29"/>
    </row>
    <row r="132" spans="2:7" ht="36">
      <c r="B132" s="23" t="s">
        <v>91</v>
      </c>
      <c r="C132" s="14">
        <f>C133+C134</f>
        <v>0.1</v>
      </c>
      <c r="D132" s="14">
        <f>D133+D134</f>
        <v>0</v>
      </c>
      <c r="E132" s="14">
        <f>E133+E134</f>
        <v>0</v>
      </c>
      <c r="F132" s="14">
        <f>F133+F134</f>
        <v>0.1</v>
      </c>
      <c r="G132" s="28" t="s">
        <v>42</v>
      </c>
    </row>
    <row r="133" spans="2:7" ht="12.75" hidden="1">
      <c r="B133" s="10" t="s">
        <v>3</v>
      </c>
      <c r="C133" s="22"/>
      <c r="D133" s="22"/>
      <c r="E133" s="22"/>
      <c r="F133" s="22"/>
      <c r="G133" s="29"/>
    </row>
    <row r="134" spans="2:7" ht="12.75">
      <c r="B134" s="13" t="s">
        <v>4</v>
      </c>
      <c r="C134" s="24">
        <v>0.1</v>
      </c>
      <c r="D134" s="24"/>
      <c r="E134" s="24"/>
      <c r="F134" s="24">
        <v>0.1</v>
      </c>
      <c r="G134" s="29"/>
    </row>
    <row r="135" spans="2:7" ht="48">
      <c r="B135" s="23" t="s">
        <v>92</v>
      </c>
      <c r="C135" s="14">
        <f>C136+C137</f>
        <v>0.1</v>
      </c>
      <c r="D135" s="14">
        <f>D136+D137</f>
        <v>0</v>
      </c>
      <c r="E135" s="14">
        <f>E136+E137</f>
        <v>0</v>
      </c>
      <c r="F135" s="14">
        <f>F136+F137</f>
        <v>0.1</v>
      </c>
      <c r="G135" s="28" t="s">
        <v>42</v>
      </c>
    </row>
    <row r="136" spans="2:7" ht="0.75" customHeight="1">
      <c r="B136" s="55" t="s">
        <v>3</v>
      </c>
      <c r="C136" s="22"/>
      <c r="D136" s="22"/>
      <c r="E136" s="22"/>
      <c r="F136" s="22"/>
      <c r="G136" s="29"/>
    </row>
    <row r="137" spans="2:7" ht="12.75">
      <c r="B137" s="13" t="s">
        <v>4</v>
      </c>
      <c r="C137" s="24">
        <v>0.1</v>
      </c>
      <c r="D137" s="24"/>
      <c r="E137" s="24"/>
      <c r="F137" s="12">
        <f>C137+D137+E137</f>
        <v>0.1</v>
      </c>
      <c r="G137" s="29"/>
    </row>
    <row r="138" spans="2:7" ht="24">
      <c r="B138" s="23" t="s">
        <v>93</v>
      </c>
      <c r="C138" s="14">
        <f>C139+C140</f>
        <v>0.1</v>
      </c>
      <c r="D138" s="14">
        <f>D139+D140</f>
        <v>0</v>
      </c>
      <c r="E138" s="14">
        <f>E139+E140</f>
        <v>0</v>
      </c>
      <c r="F138" s="14">
        <f>F139+F140</f>
        <v>0.1</v>
      </c>
      <c r="G138" s="28" t="s">
        <v>42</v>
      </c>
    </row>
    <row r="139" spans="2:7" ht="12.75" hidden="1">
      <c r="B139" s="10" t="s">
        <v>3</v>
      </c>
      <c r="C139" s="22"/>
      <c r="D139" s="22"/>
      <c r="E139" s="22"/>
      <c r="F139" s="22"/>
      <c r="G139" s="29"/>
    </row>
    <row r="140" spans="2:7" ht="12.75">
      <c r="B140" s="13" t="s">
        <v>4</v>
      </c>
      <c r="C140" s="24">
        <v>0.1</v>
      </c>
      <c r="D140" s="24"/>
      <c r="E140" s="24"/>
      <c r="F140" s="12">
        <f>C140+D140+E140</f>
        <v>0.1</v>
      </c>
      <c r="G140" s="29"/>
    </row>
    <row r="141" spans="2:7" ht="48">
      <c r="B141" s="23" t="s">
        <v>94</v>
      </c>
      <c r="C141" s="14">
        <f>C142+C143</f>
        <v>0.2</v>
      </c>
      <c r="D141" s="14">
        <f>D142+D143</f>
        <v>0</v>
      </c>
      <c r="E141" s="14">
        <f>E142+E143</f>
        <v>0</v>
      </c>
      <c r="F141" s="14">
        <f>F142+F143</f>
        <v>0.2</v>
      </c>
      <c r="G141" s="28" t="s">
        <v>42</v>
      </c>
    </row>
    <row r="142" spans="2:7" ht="12.75" hidden="1">
      <c r="B142" s="10" t="s">
        <v>3</v>
      </c>
      <c r="C142" s="22"/>
      <c r="D142" s="22"/>
      <c r="E142" s="22"/>
      <c r="F142" s="22"/>
      <c r="G142" s="29"/>
    </row>
    <row r="143" spans="2:7" ht="12.75">
      <c r="B143" s="13" t="s">
        <v>4</v>
      </c>
      <c r="C143" s="24">
        <v>0.2</v>
      </c>
      <c r="D143" s="24"/>
      <c r="E143" s="24"/>
      <c r="F143" s="24">
        <f>C143+D143+E143</f>
        <v>0.2</v>
      </c>
      <c r="G143" s="29"/>
    </row>
    <row r="144" spans="2:7" ht="24">
      <c r="B144" s="23" t="s">
        <v>64</v>
      </c>
      <c r="C144" s="56">
        <f>C145+C146</f>
        <v>0</v>
      </c>
      <c r="D144" s="56">
        <f>D145+D146</f>
        <v>0.1</v>
      </c>
      <c r="E144" s="56">
        <f>E145+E146</f>
        <v>0.1</v>
      </c>
      <c r="F144" s="56">
        <f>F145+F146</f>
        <v>0.2</v>
      </c>
      <c r="G144" s="28" t="s">
        <v>45</v>
      </c>
    </row>
    <row r="145" spans="2:7" ht="12.75">
      <c r="B145" s="11" t="s">
        <v>3</v>
      </c>
      <c r="C145" s="24"/>
      <c r="D145" s="24"/>
      <c r="E145" s="24"/>
      <c r="F145" s="24">
        <f>C145+D145+E145</f>
        <v>0</v>
      </c>
      <c r="G145" s="29"/>
    </row>
    <row r="146" spans="2:7" ht="12.75">
      <c r="B146" s="11" t="s">
        <v>4</v>
      </c>
      <c r="C146" s="24"/>
      <c r="D146" s="24">
        <v>0.1</v>
      </c>
      <c r="E146" s="24">
        <v>0.1</v>
      </c>
      <c r="F146" s="24">
        <f>C146+D146+E146</f>
        <v>0.2</v>
      </c>
      <c r="G146" s="29"/>
    </row>
    <row r="147" spans="2:7" ht="33" customHeight="1">
      <c r="B147" s="23" t="s">
        <v>99</v>
      </c>
      <c r="C147" s="14">
        <f>C148+C149</f>
        <v>0.5</v>
      </c>
      <c r="D147" s="14">
        <f>D148+D149</f>
        <v>0.5</v>
      </c>
      <c r="E147" s="14">
        <f>E148+E149</f>
        <v>0.5</v>
      </c>
      <c r="F147" s="14">
        <f>F148+F149</f>
        <v>0.5</v>
      </c>
      <c r="G147" s="28" t="s">
        <v>77</v>
      </c>
    </row>
    <row r="148" spans="2:7" ht="0.75" customHeight="1">
      <c r="B148" s="10" t="s">
        <v>3</v>
      </c>
      <c r="C148" s="22"/>
      <c r="D148" s="22"/>
      <c r="E148" s="22"/>
      <c r="F148" s="22"/>
      <c r="G148" s="29"/>
    </row>
    <row r="149" spans="2:7" ht="12.75">
      <c r="B149" s="13" t="s">
        <v>4</v>
      </c>
      <c r="C149" s="12">
        <v>0.5</v>
      </c>
      <c r="D149" s="12">
        <v>0.5</v>
      </c>
      <c r="E149" s="12">
        <v>0.5</v>
      </c>
      <c r="F149" s="12">
        <v>0.5</v>
      </c>
      <c r="G149" s="29"/>
    </row>
    <row r="150" spans="2:7" ht="29.25" customHeight="1">
      <c r="B150" s="23" t="s">
        <v>48</v>
      </c>
      <c r="C150" s="14">
        <f>C151+C152</f>
        <v>0.3</v>
      </c>
      <c r="D150" s="14">
        <f>D151+D152</f>
        <v>0.3</v>
      </c>
      <c r="E150" s="14">
        <f>E151+E152</f>
        <v>0</v>
      </c>
      <c r="F150" s="14">
        <f>F151+F152</f>
        <v>0.6</v>
      </c>
      <c r="G150" s="28" t="s">
        <v>78</v>
      </c>
    </row>
    <row r="151" spans="2:7" ht="0.75" customHeight="1">
      <c r="B151" s="10" t="s">
        <v>3</v>
      </c>
      <c r="C151" s="22"/>
      <c r="D151" s="22"/>
      <c r="E151" s="22"/>
      <c r="F151" s="22"/>
      <c r="G151" s="29"/>
    </row>
    <row r="152" spans="2:7" ht="12.75">
      <c r="B152" s="13" t="s">
        <v>4</v>
      </c>
      <c r="C152" s="12">
        <v>0.3</v>
      </c>
      <c r="D152" s="12">
        <v>0.3</v>
      </c>
      <c r="E152" s="12"/>
      <c r="F152" s="12">
        <f>C152+D152+E152</f>
        <v>0.6</v>
      </c>
      <c r="G152" s="29"/>
    </row>
    <row r="153" spans="2:7" ht="36.75" customHeight="1">
      <c r="B153" s="23" t="s">
        <v>36</v>
      </c>
      <c r="C153" s="19">
        <f>C154+C155</f>
        <v>0.3</v>
      </c>
      <c r="D153" s="20">
        <f>D154+D155</f>
        <v>0.2</v>
      </c>
      <c r="E153" s="20">
        <f>E154+E155</f>
        <v>0.1</v>
      </c>
      <c r="F153" s="20">
        <f>F154+F155</f>
        <v>0.6</v>
      </c>
      <c r="G153" s="28" t="s">
        <v>41</v>
      </c>
    </row>
    <row r="154" spans="2:7" ht="12.75">
      <c r="B154" s="11" t="s">
        <v>3</v>
      </c>
      <c r="C154" s="12"/>
      <c r="D154" s="12"/>
      <c r="E154" s="12"/>
      <c r="F154" s="12">
        <f>C154+D154+E154</f>
        <v>0</v>
      </c>
      <c r="G154" s="29"/>
    </row>
    <row r="155" spans="2:7" ht="13.5" customHeight="1">
      <c r="B155" s="11" t="s">
        <v>4</v>
      </c>
      <c r="C155" s="24">
        <v>0.3</v>
      </c>
      <c r="D155" s="24">
        <v>0.2</v>
      </c>
      <c r="E155" s="24">
        <v>0.1</v>
      </c>
      <c r="F155" s="24">
        <f>C155+D155+E155</f>
        <v>0.6</v>
      </c>
      <c r="G155" s="29"/>
    </row>
    <row r="156" spans="2:7" ht="15" customHeight="1">
      <c r="B156" s="23" t="s">
        <v>72</v>
      </c>
      <c r="C156" s="30">
        <f>C157+C158</f>
        <v>0.2</v>
      </c>
      <c r="D156" s="30">
        <f>D157+D158</f>
        <v>0</v>
      </c>
      <c r="E156" s="30">
        <f>E157+E158</f>
        <v>0</v>
      </c>
      <c r="F156" s="30">
        <f>F157+F158</f>
        <v>0.2</v>
      </c>
      <c r="G156" s="23" t="s">
        <v>42</v>
      </c>
    </row>
    <row r="157" spans="2:7" ht="0.75" customHeight="1">
      <c r="B157" s="10" t="s">
        <v>3</v>
      </c>
      <c r="C157" s="22"/>
      <c r="D157" s="22"/>
      <c r="E157" s="22"/>
      <c r="F157" s="22"/>
      <c r="G157" s="29"/>
    </row>
    <row r="158" spans="2:7" ht="15" customHeight="1" thickBot="1">
      <c r="B158" s="25" t="s">
        <v>4</v>
      </c>
      <c r="C158" s="26">
        <v>0.2</v>
      </c>
      <c r="D158" s="26"/>
      <c r="E158" s="26"/>
      <c r="F158" s="26">
        <f>C158+D158+E158</f>
        <v>0.2</v>
      </c>
      <c r="G158" s="44"/>
    </row>
    <row r="159" spans="2:7" ht="22.5" customHeight="1" thickBot="1">
      <c r="B159" s="63" t="s">
        <v>23</v>
      </c>
      <c r="C159" s="42">
        <f>C162+C164+C166+C169</f>
        <v>1.2000000000000002</v>
      </c>
      <c r="D159" s="42">
        <f>D162+D164+D166+D169</f>
        <v>1.3000000000000003</v>
      </c>
      <c r="E159" s="42">
        <f>E162+E164+E166+E169</f>
        <v>1.5</v>
      </c>
      <c r="F159" s="42">
        <f>F162+F164+F166+F169</f>
        <v>4</v>
      </c>
      <c r="G159" s="63"/>
    </row>
    <row r="160" spans="2:7" ht="12.75" customHeight="1">
      <c r="B160" s="21" t="s">
        <v>3</v>
      </c>
      <c r="C160" s="37"/>
      <c r="D160" s="37"/>
      <c r="E160" s="37"/>
      <c r="F160" s="48">
        <f>C160+D160+E160</f>
        <v>0</v>
      </c>
      <c r="G160" s="64"/>
    </row>
    <row r="161" spans="2:7" ht="15" customHeight="1">
      <c r="B161" s="11" t="s">
        <v>4</v>
      </c>
      <c r="C161" s="12">
        <f>C163+C165+C168+C171</f>
        <v>1.2000000000000002</v>
      </c>
      <c r="D161" s="12">
        <f>D163+D165+D168+D171</f>
        <v>1.3000000000000003</v>
      </c>
      <c r="E161" s="12">
        <f>E163+E165+E168+E171</f>
        <v>1.5</v>
      </c>
      <c r="F161" s="12">
        <f>F163+F165+F168+F171</f>
        <v>4</v>
      </c>
      <c r="G161" s="29"/>
    </row>
    <row r="162" spans="2:7" ht="39.75" customHeight="1">
      <c r="B162" s="31" t="s">
        <v>79</v>
      </c>
      <c r="C162" s="14">
        <v>0.3</v>
      </c>
      <c r="D162" s="14">
        <v>0.3</v>
      </c>
      <c r="E162" s="14">
        <v>1</v>
      </c>
      <c r="F162" s="14">
        <f aca="true" t="shared" si="2" ref="F162:F167">C162+D162+E162</f>
        <v>1.6</v>
      </c>
      <c r="G162" s="29" t="s">
        <v>24</v>
      </c>
    </row>
    <row r="163" spans="2:7" ht="20.25" customHeight="1">
      <c r="B163" s="11" t="s">
        <v>4</v>
      </c>
      <c r="C163" s="12">
        <v>0.3</v>
      </c>
      <c r="D163" s="12">
        <v>0.3</v>
      </c>
      <c r="E163" s="12">
        <v>1</v>
      </c>
      <c r="F163" s="12">
        <f t="shared" si="2"/>
        <v>1.6</v>
      </c>
      <c r="G163" s="29"/>
    </row>
    <row r="164" spans="2:7" ht="21.75" customHeight="1">
      <c r="B164" s="31" t="s">
        <v>25</v>
      </c>
      <c r="C164" s="14" t="s">
        <v>17</v>
      </c>
      <c r="D164" s="14">
        <v>0.5</v>
      </c>
      <c r="E164" s="14">
        <v>0.5</v>
      </c>
      <c r="F164" s="14">
        <f t="shared" si="2"/>
        <v>1.5</v>
      </c>
      <c r="G164" s="29" t="s">
        <v>80</v>
      </c>
    </row>
    <row r="165" spans="2:7" ht="15.75" customHeight="1">
      <c r="B165" s="11" t="s">
        <v>4</v>
      </c>
      <c r="C165" s="12" t="s">
        <v>17</v>
      </c>
      <c r="D165" s="12">
        <v>0.5</v>
      </c>
      <c r="E165" s="12">
        <v>0.5</v>
      </c>
      <c r="F165" s="12">
        <f t="shared" si="2"/>
        <v>1.5</v>
      </c>
      <c r="G165" s="32"/>
    </row>
    <row r="166" spans="2:7" ht="25.5" customHeight="1">
      <c r="B166" s="23" t="s">
        <v>30</v>
      </c>
      <c r="C166" s="14">
        <v>0.3</v>
      </c>
      <c r="D166" s="14">
        <v>0.4</v>
      </c>
      <c r="E166" s="14"/>
      <c r="F166" s="14">
        <f t="shared" si="2"/>
        <v>0.7</v>
      </c>
      <c r="G166" s="29" t="s">
        <v>31</v>
      </c>
    </row>
    <row r="167" spans="2:7" ht="14.25" customHeight="1">
      <c r="B167" s="11" t="s">
        <v>3</v>
      </c>
      <c r="C167" s="12"/>
      <c r="D167" s="12"/>
      <c r="E167" s="12"/>
      <c r="F167" s="12">
        <f t="shared" si="2"/>
        <v>0</v>
      </c>
      <c r="G167" s="32"/>
    </row>
    <row r="168" spans="2:7" ht="12.75">
      <c r="B168" s="11" t="s">
        <v>4</v>
      </c>
      <c r="C168" s="12">
        <v>0.3</v>
      </c>
      <c r="D168" s="12">
        <v>0.4</v>
      </c>
      <c r="E168" s="12"/>
      <c r="F168" s="12">
        <f>C168+D168+E168</f>
        <v>0.7</v>
      </c>
      <c r="G168" s="32"/>
    </row>
    <row r="169" spans="2:7" ht="21.75" customHeight="1">
      <c r="B169" s="23" t="s">
        <v>34</v>
      </c>
      <c r="C169" s="14">
        <f>C170+C171</f>
        <v>0.1</v>
      </c>
      <c r="D169" s="14">
        <f>D170+D171</f>
        <v>0.1</v>
      </c>
      <c r="E169" s="14">
        <f>E170+E171</f>
        <v>0</v>
      </c>
      <c r="F169" s="14">
        <f>F170+F171</f>
        <v>0.2</v>
      </c>
      <c r="G169" s="29" t="s">
        <v>22</v>
      </c>
    </row>
    <row r="170" spans="2:7" ht="1.5" customHeight="1" hidden="1">
      <c r="B170" s="11" t="s">
        <v>3</v>
      </c>
      <c r="C170" s="12"/>
      <c r="D170" s="12"/>
      <c r="E170" s="12"/>
      <c r="F170" s="12">
        <f>C170+D170+E170</f>
        <v>0</v>
      </c>
      <c r="G170" s="32"/>
    </row>
    <row r="171" spans="2:7" ht="13.5" thickBot="1">
      <c r="B171" s="38" t="s">
        <v>4</v>
      </c>
      <c r="C171" s="40">
        <v>0.1</v>
      </c>
      <c r="D171" s="40">
        <v>0.1</v>
      </c>
      <c r="E171" s="40"/>
      <c r="F171" s="40">
        <f>C171+D171+E171</f>
        <v>0.2</v>
      </c>
      <c r="G171" s="65"/>
    </row>
    <row r="172" spans="2:7" ht="17.25" customHeight="1" thickBot="1">
      <c r="B172" s="63" t="s">
        <v>35</v>
      </c>
      <c r="C172" s="42">
        <v>3</v>
      </c>
      <c r="D172" s="42">
        <f>D174+D175</f>
        <v>0</v>
      </c>
      <c r="E172" s="42">
        <f>E174+E175</f>
        <v>0</v>
      </c>
      <c r="F172" s="42">
        <v>3</v>
      </c>
      <c r="G172" s="74"/>
    </row>
    <row r="173" spans="2:7" ht="12.75">
      <c r="B173" s="21" t="s">
        <v>3</v>
      </c>
      <c r="C173" s="48">
        <f aca="true" t="shared" si="3" ref="C173:F174">C176</f>
        <v>0</v>
      </c>
      <c r="D173" s="48">
        <f t="shared" si="3"/>
        <v>0</v>
      </c>
      <c r="E173" s="48">
        <f t="shared" si="3"/>
        <v>0</v>
      </c>
      <c r="F173" s="48">
        <f t="shared" si="3"/>
        <v>0</v>
      </c>
      <c r="G173" s="67"/>
    </row>
    <row r="174" spans="2:7" ht="12.75">
      <c r="B174" s="11" t="s">
        <v>4</v>
      </c>
      <c r="C174" s="14">
        <f t="shared" si="3"/>
        <v>3</v>
      </c>
      <c r="D174" s="14">
        <f t="shared" si="3"/>
        <v>0</v>
      </c>
      <c r="E174" s="14">
        <f t="shared" si="3"/>
        <v>0</v>
      </c>
      <c r="F174" s="14">
        <f t="shared" si="3"/>
        <v>3</v>
      </c>
      <c r="G174" s="28"/>
    </row>
    <row r="175" spans="2:7" ht="36">
      <c r="B175" s="75" t="s">
        <v>104</v>
      </c>
      <c r="C175" s="14">
        <f>SUM(C176:C177)</f>
        <v>3</v>
      </c>
      <c r="D175" s="14"/>
      <c r="E175" s="14"/>
      <c r="F175" s="14">
        <f>SUM(C175:E175)</f>
        <v>3</v>
      </c>
      <c r="G175" s="28"/>
    </row>
    <row r="176" spans="2:7" ht="12.75" hidden="1">
      <c r="B176" s="21" t="s">
        <v>3</v>
      </c>
      <c r="C176" s="14"/>
      <c r="D176" s="14"/>
      <c r="E176" s="14"/>
      <c r="F176" s="14">
        <f>SUM(C176:E176)</f>
        <v>0</v>
      </c>
      <c r="G176" s="28"/>
    </row>
    <row r="177" spans="2:7" ht="13.5" thickBot="1">
      <c r="B177" s="11" t="s">
        <v>4</v>
      </c>
      <c r="C177" s="40">
        <v>3</v>
      </c>
      <c r="D177" s="14"/>
      <c r="E177" s="14"/>
      <c r="F177" s="14">
        <f>SUM(C177:E177)</f>
        <v>3</v>
      </c>
      <c r="G177" s="65"/>
    </row>
    <row r="178" spans="2:7" ht="38.25" thickBot="1">
      <c r="B178" s="39" t="s">
        <v>26</v>
      </c>
      <c r="C178" s="42">
        <v>0.8</v>
      </c>
      <c r="D178" s="42">
        <v>0.8</v>
      </c>
      <c r="E178" s="42">
        <f>E179</f>
        <v>0.8</v>
      </c>
      <c r="F178" s="42">
        <f>C178+D178+E178</f>
        <v>2.4000000000000004</v>
      </c>
      <c r="G178" s="66" t="s">
        <v>27</v>
      </c>
    </row>
    <row r="179" spans="2:7" ht="1.5" customHeight="1" hidden="1" thickBot="1">
      <c r="B179" s="6" t="s">
        <v>3</v>
      </c>
      <c r="C179" s="7">
        <v>0.8</v>
      </c>
      <c r="D179" s="7">
        <v>0.8</v>
      </c>
      <c r="E179" s="27">
        <v>0.8</v>
      </c>
      <c r="F179" s="9">
        <f>C179+D179+E179</f>
        <v>2.4000000000000004</v>
      </c>
      <c r="G179" s="2"/>
    </row>
    <row r="180" spans="2:7" ht="12.75" hidden="1">
      <c r="B180" s="3"/>
      <c r="C180" s="3"/>
      <c r="D180" s="3"/>
      <c r="E180" s="3"/>
      <c r="F180" s="3"/>
      <c r="G180" s="3"/>
    </row>
    <row r="181" ht="12.75" hidden="1"/>
  </sheetData>
  <mergeCells count="16">
    <mergeCell ref="G6:G7"/>
    <mergeCell ref="D80:D81"/>
    <mergeCell ref="E80:E81"/>
    <mergeCell ref="G80:G81"/>
    <mergeCell ref="F6:F7"/>
    <mergeCell ref="E6:E7"/>
    <mergeCell ref="G116:G120"/>
    <mergeCell ref="B3:G3"/>
    <mergeCell ref="B4:G4"/>
    <mergeCell ref="C6:C7"/>
    <mergeCell ref="D6:D7"/>
    <mergeCell ref="B5:B7"/>
    <mergeCell ref="F80:F81"/>
    <mergeCell ref="C5:G5"/>
    <mergeCell ref="B80:B81"/>
    <mergeCell ref="C80:C81"/>
  </mergeCells>
  <printOptions/>
  <pageMargins left="0.19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Экономический</dc:creator>
  <cp:keywords/>
  <dc:description/>
  <cp:lastModifiedBy>Экономический</cp:lastModifiedBy>
  <cp:lastPrinted>2011-06-27T09:32:51Z</cp:lastPrinted>
  <dcterms:created xsi:type="dcterms:W3CDTF">2010-04-21T02:22:45Z</dcterms:created>
  <dcterms:modified xsi:type="dcterms:W3CDTF">2011-06-29T03:15:09Z</dcterms:modified>
  <cp:category/>
  <cp:version/>
  <cp:contentType/>
  <cp:contentStatus/>
</cp:coreProperties>
</file>